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NEXO I" sheetId="1" r:id="rId1"/>
    <sheet name="ANEXO II" sheetId="2" r:id="rId2"/>
    <sheet name="ANEXO III" sheetId="3" r:id="rId3"/>
  </sheets>
  <definedNames>
    <definedName name="Z_08D30A20_F844_11D4_A407_00105AD065B6_.wvu.PrintTitles" localSheetId="0" hidden="1">'ANEXO I'!$5:$7</definedName>
    <definedName name="Z_08D30A20_F844_11D4_A407_00105AD065B6_.wvu.PrintTitles" localSheetId="1" hidden="1">'ANEXO II'!$5:$7</definedName>
  </definedNames>
  <calcPr fullCalcOnLoad="1"/>
</workbook>
</file>

<file path=xl/sharedStrings.xml><?xml version="1.0" encoding="utf-8"?>
<sst xmlns="http://schemas.openxmlformats.org/spreadsheetml/2006/main" count="246" uniqueCount="80">
  <si>
    <t>LIMITES PARA MOVIMENTAÇÃO E EMPENHO</t>
  </si>
  <si>
    <t>ÓRGÃOS E/OU UNIDADES ORÇAMENTÁRIAS</t>
  </si>
  <si>
    <t>20101</t>
  </si>
  <si>
    <t>TOTAL</t>
  </si>
  <si>
    <t>FONTES:</t>
  </si>
  <si>
    <t>30000</t>
  </si>
  <si>
    <t>ANEXO II</t>
  </si>
  <si>
    <t>ANEXO I</t>
  </si>
  <si>
    <t>20102</t>
  </si>
  <si>
    <t>20117</t>
  </si>
  <si>
    <t>35000</t>
  </si>
  <si>
    <t>53000</t>
  </si>
  <si>
    <t>24000</t>
  </si>
  <si>
    <t>41000</t>
  </si>
  <si>
    <t>22000</t>
  </si>
  <si>
    <t>47000</t>
  </si>
  <si>
    <t>26000</t>
  </si>
  <si>
    <t>33000</t>
  </si>
  <si>
    <t>52000</t>
  </si>
  <si>
    <t>25000</t>
  </si>
  <si>
    <t>- Demais</t>
  </si>
  <si>
    <t>28000</t>
  </si>
  <si>
    <t>44000</t>
  </si>
  <si>
    <t>51000</t>
  </si>
  <si>
    <t>73105</t>
  </si>
  <si>
    <t>39000</t>
  </si>
  <si>
    <t>32000</t>
  </si>
  <si>
    <t>36000</t>
  </si>
  <si>
    <t>38000</t>
  </si>
  <si>
    <t>42000</t>
  </si>
  <si>
    <t>49000</t>
  </si>
  <si>
    <t>20114</t>
  </si>
  <si>
    <t>20118</t>
  </si>
  <si>
    <t>ADVOCACIA-GERAL DA UNIÃO</t>
  </si>
  <si>
    <t>AGÊNCIA BRASILEIRA DE INTELIGÊNCIA - ABIN</t>
  </si>
  <si>
    <t>LIMITE</t>
  </si>
  <si>
    <t>AUTORIZADO</t>
  </si>
  <si>
    <t>71000</t>
  </si>
  <si>
    <t>ENCARGOS FINANCEIROS DA UNIÃO</t>
  </si>
  <si>
    <t>73101</t>
  </si>
  <si>
    <t>- Estratégico</t>
  </si>
  <si>
    <t>- Estratégicos</t>
  </si>
  <si>
    <t>ANEXO III</t>
  </si>
  <si>
    <t>FONTE:</t>
  </si>
  <si>
    <t>178.</t>
  </si>
  <si>
    <t>LEI</t>
  </si>
  <si>
    <t>ATIVIDADES + OPER. ESPECIAIS</t>
  </si>
  <si>
    <t>PROJETOS</t>
  </si>
  <si>
    <t>MIN. DA CIÊNCIA E TECNOLOGIA</t>
  </si>
  <si>
    <t>MIN. DA FAZENDA</t>
  </si>
  <si>
    <t>MIN. DA EDUCAÇÃO</t>
  </si>
  <si>
    <t>MIN. DA JUSTIÇA</t>
  </si>
  <si>
    <t>MIN. DE MINAS E ENERGIA</t>
  </si>
  <si>
    <t>MIN. DA PREVIDÊNCIA E ASSISTÊNCIA SOCIAL</t>
  </si>
  <si>
    <t>MIN. DAS RELAÇÕES EXTERIORES</t>
  </si>
  <si>
    <t>MIN. DA SAÚDE</t>
  </si>
  <si>
    <t>MIN. DO TRABALHO E EMPREGO</t>
  </si>
  <si>
    <t>MIN. DOS TRANSPORTES</t>
  </si>
  <si>
    <t>MIN. DAS COMUNICAÇÕES</t>
  </si>
  <si>
    <t>MIN. DA CULTURA</t>
  </si>
  <si>
    <t>MIN. DO MEIO AMBIENTE</t>
  </si>
  <si>
    <t>MIN. DO DESENVOLVIMENTO AGRÁRIO</t>
  </si>
  <si>
    <t>MIN. DO ESPORTE E TURISMO</t>
  </si>
  <si>
    <t>MIN. DA DEFESA</t>
  </si>
  <si>
    <t>MIN. DA INTEGRAÇÃO NACIONAL</t>
  </si>
  <si>
    <t>MIN. DA AGRICULTURA E DO ABASTECIMENTO</t>
  </si>
  <si>
    <t>GDF - REC. SOB SUPERV. DO MIN. DA FAZENDA</t>
  </si>
  <si>
    <t>MIN. DO DESENV., IND. E COMÉRCIO EXTERIOR</t>
  </si>
  <si>
    <t>GAB. DA VICE-PRESIDÊNCIA DA REPÚBLICA</t>
  </si>
  <si>
    <t>GAB. DA PRESIDÊNCIA DA REPÚBLICA</t>
  </si>
  <si>
    <t>SEC. ESPECIAL DE DESENV. URBANO</t>
  </si>
  <si>
    <t>MIN. DO PLANEJ., ORÇAMENTO E GESTÃO</t>
  </si>
  <si>
    <t>RECURSOS SOB SUPERV. DO MIN. DA FAZENDA</t>
  </si>
  <si>
    <t>R$ MIL</t>
  </si>
  <si>
    <t xml:space="preserve">FONTES: </t>
  </si>
  <si>
    <t>correspondentes, resultantes da incorporação de saldos de exercícios anteriores.</t>
  </si>
  <si>
    <t xml:space="preserve">100, 112, 114, 115, 120, 121, 122, 124, 125, 126, 127, 128, 129, 130, 131, 132, 133, 135, 137, 138, 139, 140, 146, 147, 148, 149, 151, 153, 155, 157, 158, 162, 164, 166, 180, 182, 183, 246, 249 e 280, e suas </t>
  </si>
  <si>
    <t>113, 136, 150, 168, 181, 213, 250 e 281, e suas correspondentes, resultantes da incorporação de saldos de exercícios anteriores.</t>
  </si>
  <si>
    <t>(CONTINUAÇÃO DO ANEXO I)</t>
  </si>
  <si>
    <t>(CONTINUAÇÃO DO ANEXO II)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</si>
</sst>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\ &quot;R$&quot;_-;\-* #,##0\ &quot;R$&quot;_-;_-* &quot;-&quot;\ &quot;R$&quot;_-;_-@_-"/>
    <numFmt numFmtId="165" formatCode="_-* #,##0\ _R_$_-;\-* #,##0\ _R_$_-;_-* &quot;-&quot;\ _R_$_-;_-@_-"/>
    <numFmt numFmtId="166" formatCode="_-* #,##0.00\ &quot;R$&quot;_-;\-* #,##0.00\ &quot;R$&quot;_-;_-* &quot;-&quot;??\ &quot;R$&quot;_-;_-@_-"/>
    <numFmt numFmtId="167" formatCode="_-* #,##0.00\ _R_$_-;\-* #,##0.00\ _R_$_-;_-* &quot;-&quot;??\ _R_$_-;_-@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19" applyFont="1">
      <alignment/>
      <protection/>
    </xf>
    <xf numFmtId="49" fontId="4" fillId="0" borderId="0" xfId="19" applyNumberFormat="1" applyFont="1" applyFill="1" applyAlignment="1">
      <alignment horizontal="center"/>
      <protection/>
    </xf>
    <xf numFmtId="0" fontId="3" fillId="0" borderId="0" xfId="19" applyFont="1" applyFill="1">
      <alignment/>
      <protection/>
    </xf>
    <xf numFmtId="49" fontId="4" fillId="0" borderId="0" xfId="19" applyNumberFormat="1" applyFont="1" applyFill="1" applyBorder="1">
      <alignment/>
      <protection/>
    </xf>
    <xf numFmtId="0" fontId="3" fillId="0" borderId="1" xfId="19" applyFont="1" applyFill="1" applyBorder="1">
      <alignment/>
      <protection/>
    </xf>
    <xf numFmtId="0" fontId="3" fillId="0" borderId="2" xfId="19" applyFont="1" applyFill="1" applyBorder="1">
      <alignment/>
      <protection/>
    </xf>
    <xf numFmtId="0" fontId="4" fillId="0" borderId="3" xfId="19" applyFont="1" applyFill="1" applyBorder="1" applyAlignment="1">
      <alignment horizontal="center"/>
      <protection/>
    </xf>
    <xf numFmtId="0" fontId="5" fillId="0" borderId="0" xfId="19" applyFont="1" applyFill="1" applyAlignment="1">
      <alignment horizontal="left"/>
      <protection/>
    </xf>
    <xf numFmtId="43" fontId="3" fillId="0" borderId="0" xfId="23" applyFont="1" applyFill="1" applyAlignment="1">
      <alignment/>
    </xf>
    <xf numFmtId="0" fontId="3" fillId="0" borderId="0" xfId="19" applyFont="1" applyFill="1" applyAlignment="1">
      <alignment horizontal="left"/>
      <protection/>
    </xf>
    <xf numFmtId="3" fontId="3" fillId="0" borderId="0" xfId="19" applyNumberFormat="1" applyFont="1" applyFill="1">
      <alignment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horizontal="center"/>
      <protection/>
    </xf>
    <xf numFmtId="3" fontId="3" fillId="0" borderId="5" xfId="19" applyNumberFormat="1" applyFont="1" applyFill="1" applyBorder="1">
      <alignment/>
      <protection/>
    </xf>
    <xf numFmtId="0" fontId="3" fillId="0" borderId="5" xfId="19" applyFont="1" applyFill="1" applyBorder="1">
      <alignment/>
      <protection/>
    </xf>
    <xf numFmtId="3" fontId="4" fillId="0" borderId="6" xfId="19" applyNumberFormat="1" applyFont="1" applyFill="1" applyBorder="1">
      <alignment/>
      <protection/>
    </xf>
    <xf numFmtId="3" fontId="3" fillId="0" borderId="7" xfId="19" applyNumberFormat="1" applyFont="1" applyFill="1" applyBorder="1">
      <alignment/>
      <protection/>
    </xf>
    <xf numFmtId="3" fontId="3" fillId="0" borderId="0" xfId="19" applyNumberFormat="1" applyFont="1">
      <alignment/>
      <protection/>
    </xf>
    <xf numFmtId="3" fontId="4" fillId="0" borderId="8" xfId="19" applyNumberFormat="1" applyFont="1" applyFill="1" applyBorder="1">
      <alignment/>
      <protection/>
    </xf>
    <xf numFmtId="0" fontId="3" fillId="0" borderId="0" xfId="19" applyFont="1" applyBorder="1">
      <alignment/>
      <protection/>
    </xf>
    <xf numFmtId="0" fontId="4" fillId="0" borderId="9" xfId="19" applyFont="1" applyFill="1" applyBorder="1" applyAlignment="1">
      <alignment horizontal="center"/>
      <protection/>
    </xf>
    <xf numFmtId="0" fontId="3" fillId="0" borderId="7" xfId="19" applyFont="1" applyFill="1" applyBorder="1">
      <alignment/>
      <protection/>
    </xf>
    <xf numFmtId="49" fontId="7" fillId="0" borderId="1" xfId="19" applyNumberFormat="1" applyFont="1" applyFill="1" applyBorder="1" applyAlignment="1">
      <alignment/>
      <protection/>
    </xf>
    <xf numFmtId="3" fontId="3" fillId="0" borderId="0" xfId="19" applyNumberFormat="1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8" fillId="0" borderId="10" xfId="19" applyFont="1" applyFill="1" applyBorder="1" applyAlignment="1">
      <alignment horizontal="center"/>
      <protection/>
    </xf>
    <xf numFmtId="0" fontId="8" fillId="0" borderId="11" xfId="19" applyFont="1" applyFill="1" applyBorder="1" applyAlignment="1">
      <alignment horizontal="center"/>
      <protection/>
    </xf>
    <xf numFmtId="0" fontId="8" fillId="0" borderId="12" xfId="19" applyFont="1" applyFill="1" applyBorder="1" applyAlignment="1">
      <alignment horizontal="center"/>
      <protection/>
    </xf>
    <xf numFmtId="0" fontId="8" fillId="0" borderId="13" xfId="19" applyFont="1" applyFill="1" applyBorder="1" applyAlignment="1">
      <alignment horizontal="center"/>
      <protection/>
    </xf>
    <xf numFmtId="49" fontId="7" fillId="0" borderId="0" xfId="19" applyNumberFormat="1" applyFont="1" applyFill="1">
      <alignment/>
      <protection/>
    </xf>
    <xf numFmtId="49" fontId="7" fillId="0" borderId="1" xfId="19" applyNumberFormat="1" applyFont="1" applyFill="1" applyBorder="1">
      <alignment/>
      <protection/>
    </xf>
    <xf numFmtId="3" fontId="7" fillId="0" borderId="5" xfId="19" applyNumberFormat="1" applyFont="1" applyFill="1" applyBorder="1">
      <alignment/>
      <protection/>
    </xf>
    <xf numFmtId="3" fontId="7" fillId="0" borderId="7" xfId="19" applyNumberFormat="1" applyFont="1" applyFill="1" applyBorder="1">
      <alignment/>
      <protection/>
    </xf>
    <xf numFmtId="3" fontId="6" fillId="0" borderId="5" xfId="19" applyNumberFormat="1" applyFont="1" applyFill="1" applyBorder="1">
      <alignment/>
      <protection/>
    </xf>
    <xf numFmtId="3" fontId="6" fillId="0" borderId="7" xfId="19" applyNumberFormat="1" applyFont="1" applyFill="1" applyBorder="1">
      <alignment/>
      <protection/>
    </xf>
    <xf numFmtId="0" fontId="9" fillId="0" borderId="1" xfId="0" applyFont="1" applyFill="1" applyBorder="1" applyAlignment="1">
      <alignment horizontal="left" wrapText="1"/>
    </xf>
    <xf numFmtId="49" fontId="7" fillId="0" borderId="0" xfId="19" applyNumberFormat="1" applyFont="1" applyFill="1" applyAlignment="1">
      <alignment/>
      <protection/>
    </xf>
    <xf numFmtId="0" fontId="9" fillId="0" borderId="1" xfId="0" applyFont="1" applyFill="1" applyBorder="1" applyAlignment="1">
      <alignment horizontal="left"/>
    </xf>
    <xf numFmtId="0" fontId="8" fillId="0" borderId="0" xfId="19" applyFont="1" applyAlignment="1">
      <alignment horizontal="right"/>
      <protection/>
    </xf>
    <xf numFmtId="49" fontId="4" fillId="0" borderId="0" xfId="19" applyNumberFormat="1" applyFont="1" applyFill="1" applyBorder="1" applyAlignment="1">
      <alignment horizontal="center"/>
      <protection/>
    </xf>
    <xf numFmtId="0" fontId="8" fillId="0" borderId="0" xfId="19" applyFont="1" applyBorder="1" applyAlignment="1">
      <alignment horizontal="right"/>
      <protection/>
    </xf>
    <xf numFmtId="49" fontId="7" fillId="0" borderId="0" xfId="19" applyNumberFormat="1" applyFont="1" applyFill="1" applyBorder="1" applyAlignment="1">
      <alignment/>
      <protection/>
    </xf>
    <xf numFmtId="3" fontId="3" fillId="0" borderId="0" xfId="19" applyNumberFormat="1" applyFont="1" applyFill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3" fontId="3" fillId="0" borderId="0" xfId="19" applyNumberFormat="1" applyFont="1" applyAlignment="1">
      <alignment horizontal="left"/>
      <protection/>
    </xf>
    <xf numFmtId="0" fontId="11" fillId="0" borderId="0" xfId="19" applyFont="1">
      <alignment/>
      <protection/>
    </xf>
    <xf numFmtId="49" fontId="10" fillId="0" borderId="0" xfId="19" applyNumberFormat="1" applyFont="1" applyFill="1">
      <alignment/>
      <protection/>
    </xf>
    <xf numFmtId="49" fontId="11" fillId="0" borderId="0" xfId="19" applyNumberFormat="1" applyFont="1" applyFill="1">
      <alignment/>
      <protection/>
    </xf>
    <xf numFmtId="49" fontId="8" fillId="0" borderId="0" xfId="19" applyNumberFormat="1" applyFont="1" applyFill="1" applyBorder="1" applyAlignment="1">
      <alignment horizontal="center" vertical="center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0" fontId="8" fillId="0" borderId="5" xfId="19" applyFont="1" applyFill="1" applyBorder="1" applyAlignment="1">
      <alignment horizontal="center"/>
      <protection/>
    </xf>
    <xf numFmtId="0" fontId="8" fillId="0" borderId="7" xfId="19" applyFont="1" applyFill="1" applyBorder="1" applyAlignment="1">
      <alignment horizontal="center" vertical="center"/>
      <protection/>
    </xf>
    <xf numFmtId="0" fontId="8" fillId="0" borderId="7" xfId="19" applyFont="1" applyFill="1" applyBorder="1" applyAlignment="1">
      <alignment horizontal="center"/>
      <protection/>
    </xf>
    <xf numFmtId="49" fontId="8" fillId="0" borderId="14" xfId="19" applyNumberFormat="1" applyFont="1" applyFill="1" applyBorder="1" applyAlignment="1">
      <alignment horizontal="center" vertical="center"/>
      <protection/>
    </xf>
    <xf numFmtId="49" fontId="8" fillId="0" borderId="15" xfId="19" applyNumberFormat="1" applyFont="1" applyFill="1" applyBorder="1" applyAlignment="1">
      <alignment horizontal="center" vertical="center"/>
      <protection/>
    </xf>
    <xf numFmtId="49" fontId="8" fillId="0" borderId="0" xfId="19" applyNumberFormat="1" applyFont="1" applyFill="1" applyBorder="1" applyAlignment="1">
      <alignment horizontal="center" vertical="center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49" fontId="8" fillId="0" borderId="16" xfId="19" applyNumberFormat="1" applyFont="1" applyFill="1" applyBorder="1" applyAlignment="1">
      <alignment horizontal="center" vertical="center"/>
      <protection/>
    </xf>
    <xf numFmtId="49" fontId="8" fillId="0" borderId="17" xfId="19" applyNumberFormat="1" applyFont="1" applyFill="1" applyBorder="1" applyAlignment="1">
      <alignment horizontal="center" vertical="center"/>
      <protection/>
    </xf>
    <xf numFmtId="0" fontId="8" fillId="0" borderId="18" xfId="19" applyFont="1" applyFill="1" applyBorder="1" applyAlignment="1">
      <alignment horizontal="center"/>
      <protection/>
    </xf>
    <xf numFmtId="0" fontId="8" fillId="0" borderId="19" xfId="19" applyFont="1" applyFill="1" applyBorder="1" applyAlignment="1">
      <alignment horizontal="center"/>
      <protection/>
    </xf>
    <xf numFmtId="0" fontId="8" fillId="0" borderId="20" xfId="19" applyFont="1" applyFill="1" applyBorder="1" applyAlignment="1">
      <alignment horizont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12" xfId="19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49" fontId="4" fillId="0" borderId="0" xfId="19" applyNumberFormat="1" applyFont="1" applyFill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49" fontId="4" fillId="0" borderId="0" xfId="19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ANEXO I" xfId="19"/>
    <cellStyle name="Percent" xfId="20"/>
    <cellStyle name="Comma" xfId="21"/>
    <cellStyle name="Comma [0]" xfId="22"/>
    <cellStyle name="Separador de milhares_Anexo_Decre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showGridLines="0" showZeros="0"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2" sqref="B12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8" width="12.7109375" style="1" customWidth="1"/>
    <col min="9" max="16384" width="9.140625" style="1" customWidth="1"/>
  </cols>
  <sheetData>
    <row r="1" spans="1:8" ht="12.75">
      <c r="A1" s="66" t="s">
        <v>7</v>
      </c>
      <c r="B1" s="66"/>
      <c r="C1" s="66"/>
      <c r="D1" s="66"/>
      <c r="E1" s="66"/>
      <c r="F1" s="66"/>
      <c r="G1" s="66"/>
      <c r="H1" s="66"/>
    </row>
    <row r="2" spans="1:8" ht="12.75">
      <c r="A2" s="67" t="s">
        <v>0</v>
      </c>
      <c r="B2" s="67"/>
      <c r="C2" s="67"/>
      <c r="D2" s="67"/>
      <c r="E2" s="67"/>
      <c r="F2" s="67"/>
      <c r="G2" s="67"/>
      <c r="H2" s="67"/>
    </row>
    <row r="3" spans="1:6" ht="12.75">
      <c r="A3" s="2"/>
      <c r="B3" s="2"/>
      <c r="C3" s="2"/>
      <c r="D3" s="2"/>
      <c r="E3" s="2"/>
      <c r="F3" s="2"/>
    </row>
    <row r="4" spans="1:8" ht="13.5" thickBot="1">
      <c r="A4" s="3"/>
      <c r="B4" s="3"/>
      <c r="H4" s="39" t="s">
        <v>73</v>
      </c>
    </row>
    <row r="5" spans="1:8" ht="12.75">
      <c r="A5" s="55" t="s">
        <v>1</v>
      </c>
      <c r="B5" s="56"/>
      <c r="C5" s="61" t="s">
        <v>46</v>
      </c>
      <c r="D5" s="62"/>
      <c r="E5" s="61" t="s">
        <v>47</v>
      </c>
      <c r="F5" s="63"/>
      <c r="G5" s="61" t="s">
        <v>3</v>
      </c>
      <c r="H5" s="63"/>
    </row>
    <row r="6" spans="1:8" ht="12.75">
      <c r="A6" s="57"/>
      <c r="B6" s="58"/>
      <c r="C6" s="64" t="s">
        <v>45</v>
      </c>
      <c r="D6" s="26" t="s">
        <v>35</v>
      </c>
      <c r="E6" s="64" t="s">
        <v>45</v>
      </c>
      <c r="F6" s="27" t="s">
        <v>35</v>
      </c>
      <c r="G6" s="64" t="s">
        <v>45</v>
      </c>
      <c r="H6" s="27" t="s">
        <v>35</v>
      </c>
    </row>
    <row r="7" spans="1:8" ht="13.5" thickBot="1">
      <c r="A7" s="59"/>
      <c r="B7" s="60"/>
      <c r="C7" s="65"/>
      <c r="D7" s="28" t="s">
        <v>36</v>
      </c>
      <c r="E7" s="65"/>
      <c r="F7" s="29" t="s">
        <v>36</v>
      </c>
      <c r="G7" s="65"/>
      <c r="H7" s="29" t="s">
        <v>36</v>
      </c>
    </row>
    <row r="8" spans="1:8" ht="6" customHeight="1">
      <c r="A8" s="4"/>
      <c r="B8" s="5"/>
      <c r="C8" s="13"/>
      <c r="D8" s="12"/>
      <c r="E8" s="12"/>
      <c r="F8" s="21"/>
      <c r="G8" s="12"/>
      <c r="H8" s="21"/>
    </row>
    <row r="9" spans="1:8" ht="12.75">
      <c r="A9" s="30" t="s">
        <v>2</v>
      </c>
      <c r="B9" s="31" t="s">
        <v>69</v>
      </c>
      <c r="C9" s="32">
        <v>72503</v>
      </c>
      <c r="D9" s="33">
        <v>72503</v>
      </c>
      <c r="E9" s="33">
        <v>971</v>
      </c>
      <c r="F9" s="33">
        <v>971</v>
      </c>
      <c r="G9" s="33">
        <f>+E9+C9</f>
        <v>73474</v>
      </c>
      <c r="H9" s="33">
        <f>+F9+D9</f>
        <v>73474</v>
      </c>
    </row>
    <row r="10" spans="1:8" ht="12.75">
      <c r="A10" s="30" t="s">
        <v>8</v>
      </c>
      <c r="B10" s="31" t="s">
        <v>68</v>
      </c>
      <c r="C10" s="32">
        <v>1230</v>
      </c>
      <c r="D10" s="33">
        <v>1230</v>
      </c>
      <c r="E10" s="33"/>
      <c r="F10" s="33"/>
      <c r="G10" s="33">
        <f aca="true" t="shared" si="0" ref="G10:G73">+E10+C10</f>
        <v>1230</v>
      </c>
      <c r="H10" s="33">
        <f aca="true" t="shared" si="1" ref="H10:H73">+F10+D10</f>
        <v>1230</v>
      </c>
    </row>
    <row r="11" spans="1:8" ht="12.75">
      <c r="A11" s="30" t="s">
        <v>31</v>
      </c>
      <c r="B11" s="31" t="s">
        <v>33</v>
      </c>
      <c r="C11" s="32">
        <v>31477</v>
      </c>
      <c r="D11" s="33">
        <v>31477</v>
      </c>
      <c r="E11" s="33">
        <v>1960</v>
      </c>
      <c r="F11" s="33">
        <v>1960</v>
      </c>
      <c r="G11" s="33">
        <f t="shared" si="0"/>
        <v>33437</v>
      </c>
      <c r="H11" s="33">
        <f t="shared" si="1"/>
        <v>33437</v>
      </c>
    </row>
    <row r="12" spans="1:8" ht="12.75">
      <c r="A12" s="30" t="s">
        <v>9</v>
      </c>
      <c r="B12" s="31" t="s">
        <v>70</v>
      </c>
      <c r="C12" s="32">
        <v>4984</v>
      </c>
      <c r="D12" s="33">
        <v>4984</v>
      </c>
      <c r="E12" s="33">
        <v>1392700</v>
      </c>
      <c r="F12" s="33">
        <v>206325</v>
      </c>
      <c r="G12" s="33">
        <f t="shared" si="0"/>
        <v>1397684</v>
      </c>
      <c r="H12" s="33">
        <f t="shared" si="1"/>
        <v>211309</v>
      </c>
    </row>
    <row r="13" spans="1:8" ht="12.75">
      <c r="A13" s="30" t="s">
        <v>32</v>
      </c>
      <c r="B13" s="31" t="s">
        <v>34</v>
      </c>
      <c r="C13" s="32">
        <v>28282</v>
      </c>
      <c r="D13" s="33">
        <v>28282</v>
      </c>
      <c r="E13" s="33">
        <v>1380</v>
      </c>
      <c r="F13" s="33">
        <v>1380</v>
      </c>
      <c r="G13" s="33">
        <f t="shared" si="0"/>
        <v>29662</v>
      </c>
      <c r="H13" s="33">
        <f t="shared" si="1"/>
        <v>29662</v>
      </c>
    </row>
    <row r="14" spans="1:8" ht="12.75">
      <c r="A14" s="30" t="s">
        <v>14</v>
      </c>
      <c r="B14" s="31" t="s">
        <v>65</v>
      </c>
      <c r="C14" s="34">
        <f>SUM(C15:C16)</f>
        <v>303602</v>
      </c>
      <c r="D14" s="34">
        <f>SUM(D15:D16)</f>
        <v>262798</v>
      </c>
      <c r="E14" s="35">
        <f>SUM(E15:E16)</f>
        <v>423830</v>
      </c>
      <c r="F14" s="35">
        <f>SUM(F15:F16)</f>
        <v>84295</v>
      </c>
      <c r="G14" s="35">
        <f t="shared" si="0"/>
        <v>727432</v>
      </c>
      <c r="H14" s="35">
        <f t="shared" si="1"/>
        <v>347093</v>
      </c>
    </row>
    <row r="15" spans="1:8" ht="12.75">
      <c r="A15" s="30"/>
      <c r="B15" s="31" t="s">
        <v>40</v>
      </c>
      <c r="C15" s="32">
        <v>54762</v>
      </c>
      <c r="D15" s="33">
        <v>41581</v>
      </c>
      <c r="E15" s="33">
        <v>3786</v>
      </c>
      <c r="F15" s="33">
        <v>3786</v>
      </c>
      <c r="G15" s="33">
        <f t="shared" si="0"/>
        <v>58548</v>
      </c>
      <c r="H15" s="33">
        <f t="shared" si="1"/>
        <v>45367</v>
      </c>
    </row>
    <row r="16" spans="1:8" ht="12.75">
      <c r="A16" s="30"/>
      <c r="B16" s="31" t="s">
        <v>20</v>
      </c>
      <c r="C16" s="32">
        <v>248840</v>
      </c>
      <c r="D16" s="33">
        <v>221217</v>
      </c>
      <c r="E16" s="33">
        <v>420044</v>
      </c>
      <c r="F16" s="33">
        <f>50509+30000</f>
        <v>80509</v>
      </c>
      <c r="G16" s="33">
        <f t="shared" si="0"/>
        <v>668884</v>
      </c>
      <c r="H16" s="33">
        <f t="shared" si="1"/>
        <v>301726</v>
      </c>
    </row>
    <row r="17" spans="1:8" ht="12.75">
      <c r="A17" s="30" t="s">
        <v>12</v>
      </c>
      <c r="B17" s="31" t="s">
        <v>48</v>
      </c>
      <c r="C17" s="34">
        <f>SUM(C18:C19)</f>
        <v>1308887</v>
      </c>
      <c r="D17" s="34">
        <f>SUM(D18:D19)</f>
        <v>1274340</v>
      </c>
      <c r="E17" s="35">
        <f>SUM(E18:E19)</f>
        <v>389315</v>
      </c>
      <c r="F17" s="35">
        <f>SUM(F18:F19)</f>
        <v>284393</v>
      </c>
      <c r="G17" s="35">
        <f t="shared" si="0"/>
        <v>1698202</v>
      </c>
      <c r="H17" s="35">
        <f t="shared" si="1"/>
        <v>1558733</v>
      </c>
    </row>
    <row r="18" spans="1:8" ht="12.75">
      <c r="A18" s="30"/>
      <c r="B18" s="31" t="s">
        <v>40</v>
      </c>
      <c r="C18" s="32">
        <v>68879</v>
      </c>
      <c r="D18" s="33">
        <v>68879</v>
      </c>
      <c r="E18" s="33">
        <v>65351</v>
      </c>
      <c r="F18" s="33">
        <v>65351</v>
      </c>
      <c r="G18" s="33">
        <f t="shared" si="0"/>
        <v>134230</v>
      </c>
      <c r="H18" s="33">
        <f t="shared" si="1"/>
        <v>134230</v>
      </c>
    </row>
    <row r="19" spans="1:8" ht="12.75">
      <c r="A19" s="30"/>
      <c r="B19" s="31" t="s">
        <v>20</v>
      </c>
      <c r="C19" s="32">
        <v>1240008</v>
      </c>
      <c r="D19" s="33">
        <f>1155461+50000</f>
        <v>1205461</v>
      </c>
      <c r="E19" s="33">
        <v>323964</v>
      </c>
      <c r="F19" s="33">
        <v>219042</v>
      </c>
      <c r="G19" s="33">
        <f t="shared" si="0"/>
        <v>1563972</v>
      </c>
      <c r="H19" s="33">
        <f t="shared" si="1"/>
        <v>1424503</v>
      </c>
    </row>
    <row r="20" spans="1:8" ht="12.75">
      <c r="A20" s="30" t="s">
        <v>19</v>
      </c>
      <c r="B20" s="31" t="s">
        <v>49</v>
      </c>
      <c r="C20" s="32">
        <v>1545611</v>
      </c>
      <c r="D20" s="33">
        <v>1485514</v>
      </c>
      <c r="E20" s="33">
        <v>113093</v>
      </c>
      <c r="F20" s="33">
        <v>87501</v>
      </c>
      <c r="G20" s="33">
        <f t="shared" si="0"/>
        <v>1658704</v>
      </c>
      <c r="H20" s="33">
        <f t="shared" si="1"/>
        <v>1573015</v>
      </c>
    </row>
    <row r="21" spans="1:8" ht="12.75">
      <c r="A21" s="30" t="s">
        <v>16</v>
      </c>
      <c r="B21" s="31" t="s">
        <v>50</v>
      </c>
      <c r="C21" s="34">
        <f>SUM(C22:C23)</f>
        <v>3034924</v>
      </c>
      <c r="D21" s="34">
        <f>SUM(D22:D23)</f>
        <v>2901568</v>
      </c>
      <c r="E21" s="35">
        <f>SUM(E22:E23)</f>
        <v>929588</v>
      </c>
      <c r="F21" s="35">
        <f>SUM(F22:F23)</f>
        <v>866314</v>
      </c>
      <c r="G21" s="35">
        <f t="shared" si="0"/>
        <v>3964512</v>
      </c>
      <c r="H21" s="35">
        <f t="shared" si="1"/>
        <v>3767882</v>
      </c>
    </row>
    <row r="22" spans="1:8" ht="12.75">
      <c r="A22" s="30"/>
      <c r="B22" s="31" t="s">
        <v>40</v>
      </c>
      <c r="C22" s="32">
        <v>9450</v>
      </c>
      <c r="D22" s="33">
        <v>9450</v>
      </c>
      <c r="E22" s="33">
        <v>255552</v>
      </c>
      <c r="F22" s="33">
        <v>255552</v>
      </c>
      <c r="G22" s="33">
        <f t="shared" si="0"/>
        <v>265002</v>
      </c>
      <c r="H22" s="33">
        <f t="shared" si="1"/>
        <v>265002</v>
      </c>
    </row>
    <row r="23" spans="1:8" ht="12.75">
      <c r="A23" s="30"/>
      <c r="B23" s="31" t="s">
        <v>20</v>
      </c>
      <c r="C23" s="32">
        <v>3025474</v>
      </c>
      <c r="D23" s="33">
        <v>2892118</v>
      </c>
      <c r="E23" s="33">
        <v>674036</v>
      </c>
      <c r="F23" s="33">
        <v>610762</v>
      </c>
      <c r="G23" s="33">
        <f t="shared" si="0"/>
        <v>3699510</v>
      </c>
      <c r="H23" s="33">
        <f t="shared" si="1"/>
        <v>3502880</v>
      </c>
    </row>
    <row r="24" spans="1:8" ht="12.75">
      <c r="A24" s="30" t="s">
        <v>21</v>
      </c>
      <c r="B24" s="31" t="s">
        <v>67</v>
      </c>
      <c r="C24" s="32">
        <v>107832</v>
      </c>
      <c r="D24" s="33">
        <v>71860</v>
      </c>
      <c r="E24" s="33">
        <v>6594</v>
      </c>
      <c r="F24" s="33">
        <v>2546</v>
      </c>
      <c r="G24" s="33">
        <f t="shared" si="0"/>
        <v>114426</v>
      </c>
      <c r="H24" s="33">
        <f t="shared" si="1"/>
        <v>74406</v>
      </c>
    </row>
    <row r="25" spans="1:8" ht="12.75">
      <c r="A25" s="30" t="s">
        <v>5</v>
      </c>
      <c r="B25" s="36" t="s">
        <v>51</v>
      </c>
      <c r="C25" s="34">
        <f>SUM(C26:C27)</f>
        <v>214015</v>
      </c>
      <c r="D25" s="34">
        <f>SUM(D26:D27)</f>
        <v>201139</v>
      </c>
      <c r="E25" s="35">
        <f>SUM(E26:E27)</f>
        <v>850324</v>
      </c>
      <c r="F25" s="35">
        <f>SUM(F26:F27)</f>
        <v>767519</v>
      </c>
      <c r="G25" s="35">
        <f t="shared" si="0"/>
        <v>1064339</v>
      </c>
      <c r="H25" s="35">
        <f t="shared" si="1"/>
        <v>968658</v>
      </c>
    </row>
    <row r="26" spans="1:8" ht="12.75">
      <c r="A26" s="30"/>
      <c r="B26" s="31" t="s">
        <v>40</v>
      </c>
      <c r="C26" s="32">
        <v>16676</v>
      </c>
      <c r="D26" s="33">
        <v>14867</v>
      </c>
      <c r="E26" s="33">
        <v>783844</v>
      </c>
      <c r="F26" s="33">
        <v>742474</v>
      </c>
      <c r="G26" s="33">
        <f t="shared" si="0"/>
        <v>800520</v>
      </c>
      <c r="H26" s="33">
        <f t="shared" si="1"/>
        <v>757341</v>
      </c>
    </row>
    <row r="27" spans="1:8" ht="12.75">
      <c r="A27" s="30"/>
      <c r="B27" s="31" t="s">
        <v>20</v>
      </c>
      <c r="C27" s="32">
        <v>197339</v>
      </c>
      <c r="D27" s="33">
        <v>186272</v>
      </c>
      <c r="E27" s="33">
        <v>66480</v>
      </c>
      <c r="F27" s="33">
        <v>25045</v>
      </c>
      <c r="G27" s="33">
        <f t="shared" si="0"/>
        <v>263819</v>
      </c>
      <c r="H27" s="33">
        <f t="shared" si="1"/>
        <v>211317</v>
      </c>
    </row>
    <row r="28" spans="1:8" ht="12.75">
      <c r="A28" s="30" t="s">
        <v>26</v>
      </c>
      <c r="B28" s="36" t="s">
        <v>52</v>
      </c>
      <c r="C28" s="34">
        <f>SUM(C29:C30)</f>
        <v>271259</v>
      </c>
      <c r="D28" s="34">
        <f>SUM(D29:D30)</f>
        <v>255796</v>
      </c>
      <c r="E28" s="35">
        <f>SUM(E29:E30)</f>
        <v>286381</v>
      </c>
      <c r="F28" s="35">
        <f>SUM(F29:F30)</f>
        <v>206843</v>
      </c>
      <c r="G28" s="35">
        <f t="shared" si="0"/>
        <v>557640</v>
      </c>
      <c r="H28" s="35">
        <f t="shared" si="1"/>
        <v>462639</v>
      </c>
    </row>
    <row r="29" spans="1:8" ht="12.75">
      <c r="A29" s="30"/>
      <c r="B29" s="31" t="s">
        <v>40</v>
      </c>
      <c r="C29" s="32">
        <v>0</v>
      </c>
      <c r="D29" s="33"/>
      <c r="E29" s="33">
        <v>52219</v>
      </c>
      <c r="F29" s="33">
        <v>52219</v>
      </c>
      <c r="G29" s="33">
        <f t="shared" si="0"/>
        <v>52219</v>
      </c>
      <c r="H29" s="33">
        <f t="shared" si="1"/>
        <v>52219</v>
      </c>
    </row>
    <row r="30" spans="1:8" ht="12.75">
      <c r="A30" s="30"/>
      <c r="B30" s="31" t="s">
        <v>20</v>
      </c>
      <c r="C30" s="32">
        <v>271259</v>
      </c>
      <c r="D30" s="33">
        <v>255796</v>
      </c>
      <c r="E30" s="33">
        <v>234162</v>
      </c>
      <c r="F30" s="33">
        <v>154624</v>
      </c>
      <c r="G30" s="33">
        <f t="shared" si="0"/>
        <v>505421</v>
      </c>
      <c r="H30" s="33">
        <f t="shared" si="1"/>
        <v>410420</v>
      </c>
    </row>
    <row r="31" spans="1:8" ht="12.75">
      <c r="A31" s="30" t="s">
        <v>17</v>
      </c>
      <c r="B31" s="31" t="s">
        <v>53</v>
      </c>
      <c r="C31" s="34">
        <f>SUM(C32:C33)</f>
        <v>1913407</v>
      </c>
      <c r="D31" s="34">
        <f>SUM(D32:D33)</f>
        <v>1913407</v>
      </c>
      <c r="E31" s="35">
        <f>SUM(E32:E33)</f>
        <v>319591</v>
      </c>
      <c r="F31" s="35">
        <f>SUM(F32:F33)</f>
        <v>113053</v>
      </c>
      <c r="G31" s="35">
        <f t="shared" si="0"/>
        <v>2232998</v>
      </c>
      <c r="H31" s="35">
        <f t="shared" si="1"/>
        <v>2026460</v>
      </c>
    </row>
    <row r="32" spans="1:8" ht="12.75">
      <c r="A32" s="30"/>
      <c r="B32" s="31" t="s">
        <v>40</v>
      </c>
      <c r="C32" s="32">
        <v>193060</v>
      </c>
      <c r="D32" s="33">
        <v>193060</v>
      </c>
      <c r="E32" s="33">
        <v>5700</v>
      </c>
      <c r="F32" s="33">
        <v>5700</v>
      </c>
      <c r="G32" s="33">
        <f t="shared" si="0"/>
        <v>198760</v>
      </c>
      <c r="H32" s="33">
        <f t="shared" si="1"/>
        <v>198760</v>
      </c>
    </row>
    <row r="33" spans="1:8" ht="12.75">
      <c r="A33" s="30"/>
      <c r="B33" s="31" t="s">
        <v>20</v>
      </c>
      <c r="C33" s="32">
        <v>1720347</v>
      </c>
      <c r="D33" s="33">
        <v>1720347</v>
      </c>
      <c r="E33" s="33">
        <v>313891</v>
      </c>
      <c r="F33" s="33">
        <v>107353</v>
      </c>
      <c r="G33" s="33">
        <f t="shared" si="0"/>
        <v>2034238</v>
      </c>
      <c r="H33" s="33">
        <f t="shared" si="1"/>
        <v>1827700</v>
      </c>
    </row>
    <row r="34" spans="1:8" ht="12.75">
      <c r="A34" s="30" t="s">
        <v>10</v>
      </c>
      <c r="B34" s="31" t="s">
        <v>54</v>
      </c>
      <c r="C34" s="32">
        <v>329163</v>
      </c>
      <c r="D34" s="33">
        <v>329163</v>
      </c>
      <c r="E34" s="33">
        <v>2200</v>
      </c>
      <c r="F34" s="33">
        <v>2200</v>
      </c>
      <c r="G34" s="33">
        <f t="shared" si="0"/>
        <v>331363</v>
      </c>
      <c r="H34" s="33">
        <f t="shared" si="1"/>
        <v>331363</v>
      </c>
    </row>
    <row r="35" spans="1:8" ht="12.75">
      <c r="A35" s="30" t="s">
        <v>27</v>
      </c>
      <c r="B35" s="36" t="s">
        <v>55</v>
      </c>
      <c r="C35" s="34">
        <f>SUM(C36:C37)</f>
        <v>16943339</v>
      </c>
      <c r="D35" s="34">
        <f>SUM(D36:D37)</f>
        <v>16876461</v>
      </c>
      <c r="E35" s="35">
        <f>SUM(E36:E37)</f>
        <v>2149543</v>
      </c>
      <c r="F35" s="35">
        <f>SUM(F36:F37)</f>
        <v>1296397</v>
      </c>
      <c r="G35" s="35">
        <f t="shared" si="0"/>
        <v>19092882</v>
      </c>
      <c r="H35" s="35">
        <f t="shared" si="1"/>
        <v>18172858</v>
      </c>
    </row>
    <row r="36" spans="1:8" ht="12.75">
      <c r="A36" s="30"/>
      <c r="B36" s="31" t="s">
        <v>40</v>
      </c>
      <c r="C36" s="32">
        <v>495</v>
      </c>
      <c r="D36" s="33">
        <v>495</v>
      </c>
      <c r="E36" s="33"/>
      <c r="F36" s="33"/>
      <c r="G36" s="33">
        <f t="shared" si="0"/>
        <v>495</v>
      </c>
      <c r="H36" s="33">
        <f t="shared" si="1"/>
        <v>495</v>
      </c>
    </row>
    <row r="37" spans="1:8" ht="12.75">
      <c r="A37" s="30"/>
      <c r="B37" s="31" t="s">
        <v>20</v>
      </c>
      <c r="C37" s="32">
        <v>16942844</v>
      </c>
      <c r="D37" s="33">
        <v>16875966</v>
      </c>
      <c r="E37" s="33">
        <v>2149543</v>
      </c>
      <c r="F37" s="33">
        <v>1296397</v>
      </c>
      <c r="G37" s="33">
        <f t="shared" si="0"/>
        <v>19092387</v>
      </c>
      <c r="H37" s="33">
        <f t="shared" si="1"/>
        <v>18172363</v>
      </c>
    </row>
    <row r="38" spans="1:8" ht="13.5" thickBot="1">
      <c r="A38" s="3" t="s">
        <v>78</v>
      </c>
      <c r="B38" s="3"/>
      <c r="H38" s="39" t="s">
        <v>73</v>
      </c>
    </row>
    <row r="39" spans="1:8" ht="12.75">
      <c r="A39" s="55" t="s">
        <v>1</v>
      </c>
      <c r="B39" s="56"/>
      <c r="C39" s="61" t="s">
        <v>46</v>
      </c>
      <c r="D39" s="62"/>
      <c r="E39" s="61" t="s">
        <v>47</v>
      </c>
      <c r="F39" s="63"/>
      <c r="G39" s="61" t="s">
        <v>3</v>
      </c>
      <c r="H39" s="63"/>
    </row>
    <row r="40" spans="1:8" ht="12.75">
      <c r="A40" s="57"/>
      <c r="B40" s="58"/>
      <c r="C40" s="64" t="s">
        <v>45</v>
      </c>
      <c r="D40" s="26" t="s">
        <v>35</v>
      </c>
      <c r="E40" s="64" t="s">
        <v>45</v>
      </c>
      <c r="F40" s="27" t="s">
        <v>35</v>
      </c>
      <c r="G40" s="64" t="s">
        <v>45</v>
      </c>
      <c r="H40" s="27" t="s">
        <v>35</v>
      </c>
    </row>
    <row r="41" spans="1:8" ht="12.75" customHeight="1" thickBot="1">
      <c r="A41" s="59"/>
      <c r="B41" s="60"/>
      <c r="C41" s="65"/>
      <c r="D41" s="28" t="s">
        <v>36</v>
      </c>
      <c r="E41" s="65"/>
      <c r="F41" s="29" t="s">
        <v>36</v>
      </c>
      <c r="G41" s="65"/>
      <c r="H41" s="29" t="s">
        <v>36</v>
      </c>
    </row>
    <row r="42" spans="1:8" ht="5.25" customHeight="1">
      <c r="A42" s="49"/>
      <c r="B42" s="50"/>
      <c r="C42" s="51"/>
      <c r="D42" s="52"/>
      <c r="E42" s="53"/>
      <c r="F42" s="54"/>
      <c r="G42" s="53"/>
      <c r="H42" s="54"/>
    </row>
    <row r="43" spans="1:8" ht="12.75">
      <c r="A43" s="30" t="s">
        <v>28</v>
      </c>
      <c r="B43" s="36" t="s">
        <v>56</v>
      </c>
      <c r="C43" s="34">
        <f>SUM(C44:C45)</f>
        <v>376656</v>
      </c>
      <c r="D43" s="34">
        <f>SUM(D44:D45)</f>
        <v>376656</v>
      </c>
      <c r="E43" s="35">
        <f>SUM(E44:E45)</f>
        <v>680629</v>
      </c>
      <c r="F43" s="35">
        <f>SUM(F44:F45)</f>
        <v>643133</v>
      </c>
      <c r="G43" s="35">
        <f t="shared" si="0"/>
        <v>1057285</v>
      </c>
      <c r="H43" s="35">
        <f t="shared" si="1"/>
        <v>1019789</v>
      </c>
    </row>
    <row r="44" spans="1:8" ht="12.75">
      <c r="A44" s="30"/>
      <c r="B44" s="31" t="s">
        <v>40</v>
      </c>
      <c r="C44" s="32">
        <v>626</v>
      </c>
      <c r="D44" s="33">
        <v>626</v>
      </c>
      <c r="E44" s="33">
        <v>2300</v>
      </c>
      <c r="F44" s="33">
        <v>2300</v>
      </c>
      <c r="G44" s="33">
        <f t="shared" si="0"/>
        <v>2926</v>
      </c>
      <c r="H44" s="33">
        <f t="shared" si="1"/>
        <v>2926</v>
      </c>
    </row>
    <row r="45" spans="1:8" ht="12.75">
      <c r="A45" s="30"/>
      <c r="B45" s="31" t="s">
        <v>20</v>
      </c>
      <c r="C45" s="32">
        <v>376030</v>
      </c>
      <c r="D45" s="33">
        <v>376030</v>
      </c>
      <c r="E45" s="33">
        <v>678329</v>
      </c>
      <c r="F45" s="33">
        <f>620833+20000</f>
        <v>640833</v>
      </c>
      <c r="G45" s="33">
        <f t="shared" si="0"/>
        <v>1054359</v>
      </c>
      <c r="H45" s="33">
        <f t="shared" si="1"/>
        <v>1016863</v>
      </c>
    </row>
    <row r="46" spans="1:8" ht="12.75">
      <c r="A46" s="30" t="s">
        <v>25</v>
      </c>
      <c r="B46" s="31" t="s">
        <v>57</v>
      </c>
      <c r="C46" s="34">
        <f>SUM(C47:C48)</f>
        <v>1399868</v>
      </c>
      <c r="D46" s="34">
        <f>SUM(D47:D48)</f>
        <v>1186438</v>
      </c>
      <c r="E46" s="35">
        <f>SUM(E47:E48)</f>
        <v>2945651</v>
      </c>
      <c r="F46" s="35">
        <f>SUM(F47:F48)</f>
        <v>1769021</v>
      </c>
      <c r="G46" s="35">
        <f t="shared" si="0"/>
        <v>4345519</v>
      </c>
      <c r="H46" s="35">
        <f t="shared" si="1"/>
        <v>2955459</v>
      </c>
    </row>
    <row r="47" spans="1:8" ht="12.75">
      <c r="A47" s="30"/>
      <c r="B47" s="31" t="s">
        <v>40</v>
      </c>
      <c r="C47" s="32">
        <v>675585</v>
      </c>
      <c r="D47" s="33">
        <v>503424</v>
      </c>
      <c r="E47" s="33">
        <v>1712774</v>
      </c>
      <c r="F47" s="33">
        <v>1517499</v>
      </c>
      <c r="G47" s="33">
        <f t="shared" si="0"/>
        <v>2388359</v>
      </c>
      <c r="H47" s="33">
        <f t="shared" si="1"/>
        <v>2020923</v>
      </c>
    </row>
    <row r="48" spans="1:8" ht="12.75">
      <c r="A48" s="30"/>
      <c r="B48" s="31" t="s">
        <v>20</v>
      </c>
      <c r="C48" s="32">
        <v>724283</v>
      </c>
      <c r="D48" s="33">
        <v>683014</v>
      </c>
      <c r="E48" s="33">
        <v>1232877</v>
      </c>
      <c r="F48" s="33">
        <v>251522</v>
      </c>
      <c r="G48" s="33">
        <f t="shared" si="0"/>
        <v>1957160</v>
      </c>
      <c r="H48" s="33">
        <f t="shared" si="1"/>
        <v>934536</v>
      </c>
    </row>
    <row r="49" spans="1:8" ht="12.75">
      <c r="A49" s="30" t="s">
        <v>13</v>
      </c>
      <c r="B49" s="31" t="s">
        <v>58</v>
      </c>
      <c r="C49" s="34">
        <f>SUM(C50:C51)</f>
        <v>0</v>
      </c>
      <c r="D49" s="35"/>
      <c r="E49" s="35">
        <f>SUM(E50:E51)</f>
        <v>1067600</v>
      </c>
      <c r="F49" s="35">
        <f>SUM(F50:F51)</f>
        <v>1056250</v>
      </c>
      <c r="G49" s="35">
        <f t="shared" si="0"/>
        <v>1067600</v>
      </c>
      <c r="H49" s="35">
        <f t="shared" si="1"/>
        <v>1056250</v>
      </c>
    </row>
    <row r="50" spans="1:8" ht="12.75">
      <c r="A50" s="30"/>
      <c r="B50" s="31" t="s">
        <v>40</v>
      </c>
      <c r="C50" s="32"/>
      <c r="D50" s="33"/>
      <c r="E50" s="33">
        <v>1024950</v>
      </c>
      <c r="F50" s="33">
        <v>1024950</v>
      </c>
      <c r="G50" s="33">
        <f t="shared" si="0"/>
        <v>1024950</v>
      </c>
      <c r="H50" s="33">
        <f t="shared" si="1"/>
        <v>1024950</v>
      </c>
    </row>
    <row r="51" spans="1:8" ht="12.75">
      <c r="A51" s="30"/>
      <c r="B51" s="31" t="s">
        <v>20</v>
      </c>
      <c r="C51" s="32"/>
      <c r="D51" s="33"/>
      <c r="E51" s="33">
        <v>42650</v>
      </c>
      <c r="F51" s="33">
        <v>31300</v>
      </c>
      <c r="G51" s="33">
        <f t="shared" si="0"/>
        <v>42650</v>
      </c>
      <c r="H51" s="33">
        <f t="shared" si="1"/>
        <v>31300</v>
      </c>
    </row>
    <row r="52" spans="1:8" ht="12.75">
      <c r="A52" s="30" t="s">
        <v>29</v>
      </c>
      <c r="B52" s="36" t="s">
        <v>59</v>
      </c>
      <c r="C52" s="34">
        <f>SUM(C53:C54)</f>
        <v>153218</v>
      </c>
      <c r="D52" s="34">
        <f>SUM(D53:D54)</f>
        <v>106942</v>
      </c>
      <c r="E52" s="34">
        <f>SUM(E53:E54)</f>
        <v>76607</v>
      </c>
      <c r="F52" s="34">
        <f>SUM(F53:F54)</f>
        <v>54524</v>
      </c>
      <c r="G52" s="35">
        <f t="shared" si="0"/>
        <v>229825</v>
      </c>
      <c r="H52" s="35">
        <f t="shared" si="1"/>
        <v>161466</v>
      </c>
    </row>
    <row r="53" spans="1:8" ht="12.75">
      <c r="A53" s="30"/>
      <c r="B53" s="31" t="s">
        <v>40</v>
      </c>
      <c r="C53" s="32"/>
      <c r="D53" s="33"/>
      <c r="E53" s="33">
        <v>26647</v>
      </c>
      <c r="F53" s="33">
        <v>20287</v>
      </c>
      <c r="G53" s="33">
        <f t="shared" si="0"/>
        <v>26647</v>
      </c>
      <c r="H53" s="33">
        <f t="shared" si="1"/>
        <v>20287</v>
      </c>
    </row>
    <row r="54" spans="1:8" ht="12.75">
      <c r="A54" s="30"/>
      <c r="B54" s="31" t="s">
        <v>20</v>
      </c>
      <c r="C54" s="32">
        <v>153218</v>
      </c>
      <c r="D54" s="33">
        <v>106942</v>
      </c>
      <c r="E54" s="33">
        <v>49960</v>
      </c>
      <c r="F54" s="33">
        <v>34237</v>
      </c>
      <c r="G54" s="33">
        <f t="shared" si="0"/>
        <v>203178</v>
      </c>
      <c r="H54" s="33">
        <f t="shared" si="1"/>
        <v>141179</v>
      </c>
    </row>
    <row r="55" spans="1:8" ht="12.75">
      <c r="A55" s="30" t="s">
        <v>22</v>
      </c>
      <c r="B55" s="31" t="s">
        <v>60</v>
      </c>
      <c r="C55" s="34">
        <f>SUM(C56:C57)</f>
        <v>227062</v>
      </c>
      <c r="D55" s="34">
        <f>SUM(D56:D57)</f>
        <v>196152</v>
      </c>
      <c r="E55" s="35">
        <f>SUM(E56:E57)</f>
        <v>353177</v>
      </c>
      <c r="F55" s="35">
        <f>SUM(F56:F57)</f>
        <v>210428</v>
      </c>
      <c r="G55" s="35">
        <f t="shared" si="0"/>
        <v>580239</v>
      </c>
      <c r="H55" s="35">
        <f t="shared" si="1"/>
        <v>406580</v>
      </c>
    </row>
    <row r="56" spans="1:8" ht="12.75">
      <c r="A56" s="30"/>
      <c r="B56" s="31" t="s">
        <v>40</v>
      </c>
      <c r="C56" s="32">
        <v>8286</v>
      </c>
      <c r="D56" s="33">
        <v>7886</v>
      </c>
      <c r="E56" s="33">
        <v>53987</v>
      </c>
      <c r="F56" s="33">
        <v>35364</v>
      </c>
      <c r="G56" s="33">
        <f t="shared" si="0"/>
        <v>62273</v>
      </c>
      <c r="H56" s="33">
        <f t="shared" si="1"/>
        <v>43250</v>
      </c>
    </row>
    <row r="57" spans="1:8" ht="12.75">
      <c r="A57" s="30"/>
      <c r="B57" s="31" t="s">
        <v>20</v>
      </c>
      <c r="C57" s="32">
        <v>218776</v>
      </c>
      <c r="D57" s="33">
        <f>168266+20000</f>
        <v>188266</v>
      </c>
      <c r="E57" s="33">
        <v>299190</v>
      </c>
      <c r="F57" s="33">
        <f>155064+20000</f>
        <v>175064</v>
      </c>
      <c r="G57" s="33">
        <f t="shared" si="0"/>
        <v>517966</v>
      </c>
      <c r="H57" s="33">
        <f t="shared" si="1"/>
        <v>363330</v>
      </c>
    </row>
    <row r="58" spans="1:8" ht="12.75">
      <c r="A58" s="30" t="s">
        <v>15</v>
      </c>
      <c r="B58" s="31" t="s">
        <v>71</v>
      </c>
      <c r="C58" s="32">
        <v>252463</v>
      </c>
      <c r="D58" s="33">
        <v>252463</v>
      </c>
      <c r="E58" s="33">
        <v>129264</v>
      </c>
      <c r="F58" s="33">
        <v>125408</v>
      </c>
      <c r="G58" s="33">
        <f t="shared" si="0"/>
        <v>381727</v>
      </c>
      <c r="H58" s="33">
        <f t="shared" si="1"/>
        <v>377871</v>
      </c>
    </row>
    <row r="59" spans="1:8" ht="12.75">
      <c r="A59" s="30" t="s">
        <v>30</v>
      </c>
      <c r="B59" s="36" t="s">
        <v>61</v>
      </c>
      <c r="C59" s="34">
        <f>SUM(C60:C61)</f>
        <v>59422</v>
      </c>
      <c r="D59" s="34">
        <f>SUM(D60:D61)</f>
        <v>59422</v>
      </c>
      <c r="E59" s="35">
        <f>SUM(E60:E61)</f>
        <v>817419</v>
      </c>
      <c r="F59" s="35">
        <f>SUM(F60:F61)</f>
        <v>703553</v>
      </c>
      <c r="G59" s="35">
        <f t="shared" si="0"/>
        <v>876841</v>
      </c>
      <c r="H59" s="35">
        <f t="shared" si="1"/>
        <v>762975</v>
      </c>
    </row>
    <row r="60" spans="1:8" ht="12.75">
      <c r="A60" s="30"/>
      <c r="B60" s="31" t="s">
        <v>40</v>
      </c>
      <c r="C60" s="32">
        <v>7782</v>
      </c>
      <c r="D60" s="33">
        <v>7782</v>
      </c>
      <c r="E60" s="33">
        <v>171898</v>
      </c>
      <c r="F60" s="33">
        <v>171898</v>
      </c>
      <c r="G60" s="33">
        <f t="shared" si="0"/>
        <v>179680</v>
      </c>
      <c r="H60" s="33">
        <f t="shared" si="1"/>
        <v>179680</v>
      </c>
    </row>
    <row r="61" spans="1:8" ht="12.75">
      <c r="A61" s="30"/>
      <c r="B61" s="31" t="s">
        <v>20</v>
      </c>
      <c r="C61" s="32">
        <v>51640</v>
      </c>
      <c r="D61" s="33">
        <v>51640</v>
      </c>
      <c r="E61" s="33">
        <v>645521</v>
      </c>
      <c r="F61" s="33">
        <v>531655</v>
      </c>
      <c r="G61" s="33">
        <f t="shared" si="0"/>
        <v>697161</v>
      </c>
      <c r="H61" s="33">
        <f t="shared" si="1"/>
        <v>583295</v>
      </c>
    </row>
    <row r="62" spans="1:8" ht="12.75">
      <c r="A62" s="30" t="s">
        <v>23</v>
      </c>
      <c r="B62" s="31" t="s">
        <v>62</v>
      </c>
      <c r="C62" s="34">
        <f>SUM(C63:C64)</f>
        <v>117782</v>
      </c>
      <c r="D62" s="34">
        <f>SUM(D63:D64)</f>
        <v>117782</v>
      </c>
      <c r="E62" s="35">
        <f>SUM(E63:E64)</f>
        <v>676347</v>
      </c>
      <c r="F62" s="35">
        <f>SUM(F63:F64)</f>
        <v>163278</v>
      </c>
      <c r="G62" s="35">
        <f t="shared" si="0"/>
        <v>794129</v>
      </c>
      <c r="H62" s="35">
        <f t="shared" si="1"/>
        <v>281060</v>
      </c>
    </row>
    <row r="63" spans="1:8" ht="12.75">
      <c r="A63" s="30"/>
      <c r="B63" s="31" t="s">
        <v>40</v>
      </c>
      <c r="C63" s="32">
        <v>11400</v>
      </c>
      <c r="D63" s="33">
        <v>11400</v>
      </c>
      <c r="E63" s="33">
        <v>260866</v>
      </c>
      <c r="F63" s="33">
        <v>90141</v>
      </c>
      <c r="G63" s="33">
        <f t="shared" si="0"/>
        <v>272266</v>
      </c>
      <c r="H63" s="33">
        <f t="shared" si="1"/>
        <v>101541</v>
      </c>
    </row>
    <row r="64" spans="1:8" ht="12.75">
      <c r="A64" s="30"/>
      <c r="B64" s="31" t="s">
        <v>20</v>
      </c>
      <c r="C64" s="32">
        <v>106382</v>
      </c>
      <c r="D64" s="33">
        <v>106382</v>
      </c>
      <c r="E64" s="33">
        <v>415481</v>
      </c>
      <c r="F64" s="33">
        <v>73137</v>
      </c>
      <c r="G64" s="33">
        <f t="shared" si="0"/>
        <v>521863</v>
      </c>
      <c r="H64" s="33">
        <f t="shared" si="1"/>
        <v>179519</v>
      </c>
    </row>
    <row r="65" spans="1:8" ht="12.75">
      <c r="A65" s="30" t="s">
        <v>18</v>
      </c>
      <c r="B65" s="31" t="s">
        <v>63</v>
      </c>
      <c r="C65" s="32">
        <v>1893670</v>
      </c>
      <c r="D65" s="33">
        <v>1716084</v>
      </c>
      <c r="E65" s="33">
        <v>1083514</v>
      </c>
      <c r="F65" s="33">
        <v>862051</v>
      </c>
      <c r="G65" s="33">
        <f t="shared" si="0"/>
        <v>2977184</v>
      </c>
      <c r="H65" s="33">
        <f t="shared" si="1"/>
        <v>2578135</v>
      </c>
    </row>
    <row r="66" spans="1:8" ht="12.75">
      <c r="A66" s="30" t="s">
        <v>11</v>
      </c>
      <c r="B66" s="31" t="s">
        <v>64</v>
      </c>
      <c r="C66" s="34">
        <f>SUM(C67:C68)</f>
        <v>135189</v>
      </c>
      <c r="D66" s="34">
        <f>SUM(D67:D68)</f>
        <v>135189</v>
      </c>
      <c r="E66" s="35">
        <f>SUM(E67:E68)</f>
        <v>2178213</v>
      </c>
      <c r="F66" s="35">
        <f>SUM(F67:F68)</f>
        <v>934960</v>
      </c>
      <c r="G66" s="35">
        <f t="shared" si="0"/>
        <v>2313402</v>
      </c>
      <c r="H66" s="35">
        <f t="shared" si="1"/>
        <v>1070149</v>
      </c>
    </row>
    <row r="67" spans="1:8" ht="12.75">
      <c r="A67" s="30"/>
      <c r="B67" s="31" t="s">
        <v>40</v>
      </c>
      <c r="C67" s="32"/>
      <c r="D67" s="33"/>
      <c r="E67" s="33">
        <v>730167</v>
      </c>
      <c r="F67" s="33">
        <v>713249</v>
      </c>
      <c r="G67" s="33">
        <f t="shared" si="0"/>
        <v>730167</v>
      </c>
      <c r="H67" s="33">
        <f t="shared" si="1"/>
        <v>713249</v>
      </c>
    </row>
    <row r="68" spans="1:8" ht="12.75">
      <c r="A68" s="30"/>
      <c r="B68" s="31" t="s">
        <v>20</v>
      </c>
      <c r="C68" s="32">
        <v>135189</v>
      </c>
      <c r="D68" s="33">
        <v>135189</v>
      </c>
      <c r="E68" s="33">
        <v>1448046</v>
      </c>
      <c r="F68" s="33">
        <f>161711+60000</f>
        <v>221711</v>
      </c>
      <c r="G68" s="33">
        <f t="shared" si="0"/>
        <v>1583235</v>
      </c>
      <c r="H68" s="33">
        <f t="shared" si="1"/>
        <v>356900</v>
      </c>
    </row>
    <row r="69" spans="1:8" ht="12.75">
      <c r="A69" s="30" t="s">
        <v>37</v>
      </c>
      <c r="B69" s="31" t="s">
        <v>38</v>
      </c>
      <c r="C69" s="32">
        <v>60000</v>
      </c>
      <c r="D69" s="33">
        <v>60000</v>
      </c>
      <c r="E69" s="33"/>
      <c r="F69" s="33"/>
      <c r="G69" s="33">
        <f t="shared" si="0"/>
        <v>60000</v>
      </c>
      <c r="H69" s="33">
        <f t="shared" si="1"/>
        <v>60000</v>
      </c>
    </row>
    <row r="70" spans="1:8" ht="12.75">
      <c r="A70" s="30" t="s">
        <v>39</v>
      </c>
      <c r="B70" s="31" t="s">
        <v>72</v>
      </c>
      <c r="C70" s="32">
        <v>155728</v>
      </c>
      <c r="D70" s="33">
        <v>155728</v>
      </c>
      <c r="E70" s="33"/>
      <c r="F70" s="33"/>
      <c r="G70" s="33">
        <f t="shared" si="0"/>
        <v>155728</v>
      </c>
      <c r="H70" s="33">
        <f t="shared" si="1"/>
        <v>155728</v>
      </c>
    </row>
    <row r="71" spans="1:8" ht="12.75">
      <c r="A71" s="30" t="s">
        <v>24</v>
      </c>
      <c r="B71" s="31" t="s">
        <v>66</v>
      </c>
      <c r="C71" s="32">
        <v>53790</v>
      </c>
      <c r="D71" s="33">
        <v>44790</v>
      </c>
      <c r="E71" s="33">
        <v>50000</v>
      </c>
      <c r="F71" s="33">
        <v>0</v>
      </c>
      <c r="G71" s="33">
        <f t="shared" si="0"/>
        <v>103790</v>
      </c>
      <c r="H71" s="33">
        <f t="shared" si="1"/>
        <v>44790</v>
      </c>
    </row>
    <row r="72" spans="1:8" ht="6" customHeight="1" thickBot="1">
      <c r="A72" s="3"/>
      <c r="B72" s="5"/>
      <c r="C72" s="15"/>
      <c r="D72" s="15"/>
      <c r="E72" s="15"/>
      <c r="F72" s="22"/>
      <c r="G72" s="33">
        <f t="shared" si="0"/>
        <v>0</v>
      </c>
      <c r="H72" s="33">
        <f t="shared" si="1"/>
        <v>0</v>
      </c>
    </row>
    <row r="73" spans="1:8" ht="13.5" thickBot="1">
      <c r="A73" s="6"/>
      <c r="B73" s="7" t="s">
        <v>3</v>
      </c>
      <c r="C73" s="16">
        <f>SUM(C8:C72)-C14-C17-C21-C25-C28-C31-C35-C43-C46-C55-C59-C62-C66-C52-C49</f>
        <v>30995363</v>
      </c>
      <c r="D73" s="16">
        <f>SUM(D8:D72)-D14-D17-D21-D25-D28-D31-D35-D43-D46-D55-D59-D62-D66-D52-D49</f>
        <v>30118168</v>
      </c>
      <c r="E73" s="16">
        <f>SUM(E8:E72)-E14-E17-E21-E25-E28-E31-E35-E43-E46-E55-E59-E62-E66-E52-E49</f>
        <v>16925891</v>
      </c>
      <c r="F73" s="16">
        <f>SUM(F8:F72)-F14-F17-F21-F25-F28-F31-F35-F43-F46-F55-F59-F62-F66-F52-F49</f>
        <v>10444303</v>
      </c>
      <c r="G73" s="16">
        <f t="shared" si="0"/>
        <v>47921254</v>
      </c>
      <c r="H73" s="19">
        <f t="shared" si="1"/>
        <v>40562471</v>
      </c>
    </row>
    <row r="74" spans="1:8" ht="6" customHeight="1">
      <c r="A74" s="3"/>
      <c r="B74" s="3"/>
      <c r="C74" s="11"/>
      <c r="D74" s="11"/>
      <c r="E74" s="11"/>
      <c r="F74" s="11"/>
      <c r="G74" s="18"/>
      <c r="H74" s="18"/>
    </row>
    <row r="75" spans="1:8" ht="12.75">
      <c r="A75" s="46" t="s">
        <v>74</v>
      </c>
      <c r="B75" s="8" t="s">
        <v>76</v>
      </c>
      <c r="C75" s="10"/>
      <c r="D75" s="10"/>
      <c r="E75" s="10"/>
      <c r="F75" s="10"/>
      <c r="G75" s="45"/>
      <c r="H75" s="45"/>
    </row>
    <row r="76" spans="1:8" ht="12.75">
      <c r="A76" s="3"/>
      <c r="B76" s="8" t="s">
        <v>75</v>
      </c>
      <c r="C76" s="10"/>
      <c r="D76" s="10"/>
      <c r="E76" s="10"/>
      <c r="F76" s="10"/>
      <c r="G76" s="18"/>
      <c r="H76" s="18"/>
    </row>
    <row r="77" spans="1:8" ht="12.75">
      <c r="A77" s="8"/>
      <c r="B77" s="3"/>
      <c r="C77" s="3"/>
      <c r="D77" s="3"/>
      <c r="E77" s="11">
        <f>+E73-16925891</f>
        <v>0</v>
      </c>
      <c r="F77" s="3"/>
      <c r="G77" s="18"/>
      <c r="H77" s="18"/>
    </row>
    <row r="78" spans="7:8" ht="12.75">
      <c r="G78" s="18"/>
      <c r="H78" s="18"/>
    </row>
    <row r="79" spans="7:8" ht="12.75">
      <c r="G79" s="18"/>
      <c r="H79" s="18"/>
    </row>
    <row r="80" spans="7:8" ht="12.75">
      <c r="G80" s="18"/>
      <c r="H80" s="18"/>
    </row>
    <row r="81" spans="7:8" ht="12.75">
      <c r="G81" s="18"/>
      <c r="H81" s="18"/>
    </row>
    <row r="82" spans="7:8" ht="12.75">
      <c r="G82" s="18"/>
      <c r="H82" s="18"/>
    </row>
    <row r="83" spans="7:8" ht="12.75">
      <c r="G83" s="18"/>
      <c r="H83" s="18"/>
    </row>
    <row r="84" spans="7:8" ht="12.75">
      <c r="G84" s="18"/>
      <c r="H84" s="18"/>
    </row>
    <row r="85" spans="7:8" ht="12.75">
      <c r="G85" s="18"/>
      <c r="H85" s="18"/>
    </row>
    <row r="86" spans="7:8" ht="12.75">
      <c r="G86" s="18"/>
      <c r="H86" s="18"/>
    </row>
    <row r="87" spans="7:8" ht="12.75">
      <c r="G87" s="18"/>
      <c r="H87" s="18"/>
    </row>
    <row r="88" spans="7:8" ht="12.75">
      <c r="G88" s="18"/>
      <c r="H88" s="18"/>
    </row>
    <row r="89" spans="7:8" ht="12.75">
      <c r="G89" s="18"/>
      <c r="H89" s="18"/>
    </row>
    <row r="90" spans="7:8" ht="12.75">
      <c r="G90" s="18"/>
      <c r="H90" s="18"/>
    </row>
    <row r="91" spans="7:8" ht="12.75">
      <c r="G91" s="18"/>
      <c r="H91" s="18"/>
    </row>
    <row r="92" spans="7:8" ht="12.75">
      <c r="G92" s="18"/>
      <c r="H92" s="18"/>
    </row>
    <row r="93" spans="7:8" ht="12.75">
      <c r="G93" s="18"/>
      <c r="H93" s="18"/>
    </row>
    <row r="94" spans="7:8" ht="12.75">
      <c r="G94" s="18"/>
      <c r="H94" s="18"/>
    </row>
    <row r="95" spans="7:8" ht="12.75">
      <c r="G95" s="18"/>
      <c r="H95" s="18"/>
    </row>
    <row r="96" spans="7:8" ht="12.75">
      <c r="G96" s="18"/>
      <c r="H96" s="18"/>
    </row>
    <row r="97" spans="7:8" ht="12.75">
      <c r="G97" s="18"/>
      <c r="H97" s="18"/>
    </row>
    <row r="98" spans="7:8" ht="12.75">
      <c r="G98" s="18"/>
      <c r="H98" s="18"/>
    </row>
    <row r="99" spans="7:8" ht="12.75">
      <c r="G99" s="18"/>
      <c r="H99" s="18"/>
    </row>
    <row r="100" spans="7:8" ht="12.75">
      <c r="G100" s="18"/>
      <c r="H100" s="18"/>
    </row>
    <row r="101" spans="7:8" ht="12.75">
      <c r="G101" s="18"/>
      <c r="H101" s="18"/>
    </row>
    <row r="102" spans="7:8" ht="12.75">
      <c r="G102" s="18"/>
      <c r="H102" s="18"/>
    </row>
    <row r="103" spans="7:8" ht="12.75">
      <c r="G103" s="18"/>
      <c r="H103" s="18"/>
    </row>
    <row r="104" spans="7:8" ht="12.75">
      <c r="G104" s="18"/>
      <c r="H104" s="18"/>
    </row>
    <row r="105" spans="7:8" ht="12.75">
      <c r="G105" s="18"/>
      <c r="H105" s="18"/>
    </row>
    <row r="106" spans="7:8" ht="12.75">
      <c r="G106" s="18"/>
      <c r="H106" s="18"/>
    </row>
    <row r="107" spans="7:8" ht="12.75">
      <c r="G107" s="18"/>
      <c r="H107" s="18"/>
    </row>
    <row r="108" spans="7:8" ht="12.75">
      <c r="G108" s="18"/>
      <c r="H108" s="18"/>
    </row>
    <row r="109" spans="7:8" ht="12.75">
      <c r="G109" s="18"/>
      <c r="H109" s="18"/>
    </row>
    <row r="110" spans="7:8" ht="12.75">
      <c r="G110" s="18"/>
      <c r="H110" s="18"/>
    </row>
    <row r="111" spans="7:8" ht="12.75">
      <c r="G111" s="18"/>
      <c r="H111" s="18"/>
    </row>
    <row r="112" spans="7:8" ht="12.75">
      <c r="G112" s="18"/>
      <c r="H112" s="18"/>
    </row>
    <row r="113" spans="7:8" ht="12.75">
      <c r="G113" s="18"/>
      <c r="H113" s="18"/>
    </row>
    <row r="114" spans="7:8" ht="12.75">
      <c r="G114" s="18"/>
      <c r="H114" s="18"/>
    </row>
    <row r="115" spans="7:8" ht="12.75">
      <c r="G115" s="18"/>
      <c r="H115" s="18"/>
    </row>
    <row r="116" spans="7:8" ht="12.75">
      <c r="G116" s="18"/>
      <c r="H116" s="18"/>
    </row>
    <row r="117" spans="7:8" ht="12.75">
      <c r="G117" s="18"/>
      <c r="H117" s="18"/>
    </row>
    <row r="118" spans="7:8" ht="12.75">
      <c r="G118" s="18"/>
      <c r="H118" s="18"/>
    </row>
    <row r="119" spans="7:8" ht="12.75">
      <c r="G119" s="18"/>
      <c r="H119" s="18"/>
    </row>
    <row r="120" spans="7:8" ht="12.75">
      <c r="G120" s="18"/>
      <c r="H120" s="18"/>
    </row>
    <row r="121" spans="7:8" ht="12.75">
      <c r="G121" s="18"/>
      <c r="H121" s="18"/>
    </row>
    <row r="122" spans="7:8" ht="12.75">
      <c r="G122" s="18"/>
      <c r="H122" s="18"/>
    </row>
    <row r="123" spans="7:8" ht="12.75">
      <c r="G123" s="18"/>
      <c r="H123" s="18"/>
    </row>
    <row r="124" spans="7:8" ht="12.75">
      <c r="G124" s="18"/>
      <c r="H124" s="18"/>
    </row>
    <row r="125" spans="7:8" ht="12.75">
      <c r="G125" s="18"/>
      <c r="H125" s="18"/>
    </row>
    <row r="126" spans="7:8" ht="12.75">
      <c r="G126" s="18"/>
      <c r="H126" s="18"/>
    </row>
    <row r="127" spans="7:8" ht="12.75">
      <c r="G127" s="18"/>
      <c r="H127" s="18"/>
    </row>
    <row r="128" spans="7:8" ht="12.75">
      <c r="G128" s="18"/>
      <c r="H128" s="18"/>
    </row>
    <row r="129" spans="7:8" ht="12.75">
      <c r="G129" s="18"/>
      <c r="H129" s="18"/>
    </row>
    <row r="130" spans="7:8" ht="12.75">
      <c r="G130" s="18"/>
      <c r="H130" s="18"/>
    </row>
    <row r="131" spans="7:8" ht="12.75">
      <c r="G131" s="18"/>
      <c r="H131" s="18"/>
    </row>
    <row r="132" spans="7:8" ht="12.75">
      <c r="G132" s="18"/>
      <c r="H132" s="18"/>
    </row>
    <row r="133" spans="7:8" ht="12.75">
      <c r="G133" s="18"/>
      <c r="H133" s="18"/>
    </row>
    <row r="134" spans="7:8" ht="12.75">
      <c r="G134" s="18"/>
      <c r="H134" s="18"/>
    </row>
    <row r="135" spans="7:8" ht="12.75">
      <c r="G135" s="18"/>
      <c r="H135" s="18"/>
    </row>
    <row r="136" spans="7:8" ht="12.75">
      <c r="G136" s="18"/>
      <c r="H136" s="18"/>
    </row>
    <row r="137" spans="7:8" ht="12.75">
      <c r="G137" s="18"/>
      <c r="H137" s="18"/>
    </row>
    <row r="138" spans="7:8" ht="12.75">
      <c r="G138" s="18"/>
      <c r="H138" s="18"/>
    </row>
    <row r="139" spans="7:8" ht="12.75">
      <c r="G139" s="18"/>
      <c r="H139" s="18"/>
    </row>
    <row r="140" spans="7:8" ht="12.75">
      <c r="G140" s="18"/>
      <c r="H140" s="18"/>
    </row>
    <row r="141" spans="7:8" ht="12.75">
      <c r="G141" s="18"/>
      <c r="H141" s="18"/>
    </row>
    <row r="142" spans="7:8" ht="12.75">
      <c r="G142" s="18"/>
      <c r="H142" s="18"/>
    </row>
    <row r="143" spans="7:8" ht="12.75">
      <c r="G143" s="18"/>
      <c r="H143" s="18"/>
    </row>
    <row r="144" spans="7:8" ht="12.75">
      <c r="G144" s="18"/>
      <c r="H144" s="18"/>
    </row>
    <row r="145" spans="7:8" ht="12.75">
      <c r="G145" s="18"/>
      <c r="H145" s="18"/>
    </row>
    <row r="146" spans="7:8" ht="12.75">
      <c r="G146" s="18"/>
      <c r="H146" s="18"/>
    </row>
    <row r="147" spans="7:8" ht="12.75">
      <c r="G147" s="18"/>
      <c r="H147" s="18"/>
    </row>
    <row r="148" spans="7:8" ht="12.75">
      <c r="G148" s="18"/>
      <c r="H148" s="18"/>
    </row>
    <row r="149" spans="7:8" ht="12.75">
      <c r="G149" s="18"/>
      <c r="H149" s="18"/>
    </row>
    <row r="150" spans="7:8" ht="12.75">
      <c r="G150" s="18"/>
      <c r="H150" s="18"/>
    </row>
    <row r="151" spans="7:8" ht="12.75">
      <c r="G151" s="18"/>
      <c r="H151" s="18"/>
    </row>
    <row r="152" spans="7:8" ht="12.75">
      <c r="G152" s="18"/>
      <c r="H152" s="18"/>
    </row>
    <row r="153" spans="7:8" ht="12.75">
      <c r="G153" s="18"/>
      <c r="H153" s="18"/>
    </row>
    <row r="154" spans="7:8" ht="12.75">
      <c r="G154" s="18"/>
      <c r="H154" s="18"/>
    </row>
    <row r="155" spans="7:8" ht="12.75">
      <c r="G155" s="18"/>
      <c r="H155" s="18"/>
    </row>
    <row r="156" spans="7:8" ht="12.75">
      <c r="G156" s="18"/>
      <c r="H156" s="18"/>
    </row>
    <row r="157" spans="7:8" ht="12.75">
      <c r="G157" s="18"/>
      <c r="H157" s="18"/>
    </row>
    <row r="158" spans="7:8" ht="12.75">
      <c r="G158" s="18"/>
      <c r="H158" s="18"/>
    </row>
    <row r="159" spans="7:8" ht="12.75">
      <c r="G159" s="18"/>
      <c r="H159" s="18"/>
    </row>
    <row r="160" spans="7:8" ht="12.75">
      <c r="G160" s="18"/>
      <c r="H160" s="18"/>
    </row>
    <row r="161" spans="7:8" ht="12.75">
      <c r="G161" s="18"/>
      <c r="H161" s="18"/>
    </row>
    <row r="162" spans="7:8" ht="12.75">
      <c r="G162" s="18"/>
      <c r="H162" s="18"/>
    </row>
    <row r="163" spans="7:8" ht="12.75">
      <c r="G163" s="18"/>
      <c r="H163" s="18"/>
    </row>
    <row r="164" spans="7:8" ht="12.75"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</sheetData>
  <mergeCells count="16">
    <mergeCell ref="A1:H1"/>
    <mergeCell ref="A2:H2"/>
    <mergeCell ref="G5:H5"/>
    <mergeCell ref="G6:G7"/>
    <mergeCell ref="C5:D5"/>
    <mergeCell ref="A5:B7"/>
    <mergeCell ref="C6:C7"/>
    <mergeCell ref="E5:F5"/>
    <mergeCell ref="E6:E7"/>
    <mergeCell ref="A39:B41"/>
    <mergeCell ref="C39:D39"/>
    <mergeCell ref="E39:F39"/>
    <mergeCell ref="G39:H39"/>
    <mergeCell ref="C40:C41"/>
    <mergeCell ref="E40:E41"/>
    <mergeCell ref="G40:G41"/>
  </mergeCells>
  <printOptions horizontalCentered="1"/>
  <pageMargins left="0.6692913385826772" right="0.7874015748031497" top="1.1811023622047245" bottom="0.3937007874015748" header="0.1968503937007874" footer="0.1968503937007874"/>
  <pageSetup horizontalDpi="300" verticalDpi="3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4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8" width="12.7109375" style="1" customWidth="1"/>
    <col min="9" max="16384" width="9.140625" style="1" customWidth="1"/>
  </cols>
  <sheetData>
    <row r="1" spans="1:8" ht="12.75">
      <c r="A1" s="68" t="s">
        <v>6</v>
      </c>
      <c r="B1" s="68"/>
      <c r="C1" s="68"/>
      <c r="D1" s="68"/>
      <c r="E1" s="68"/>
      <c r="F1" s="68"/>
      <c r="G1" s="68"/>
      <c r="H1" s="68"/>
    </row>
    <row r="2" spans="1:8" ht="12.75">
      <c r="A2" s="69" t="s">
        <v>0</v>
      </c>
      <c r="B2" s="69"/>
      <c r="C2" s="69"/>
      <c r="D2" s="69"/>
      <c r="E2" s="69"/>
      <c r="F2" s="69"/>
      <c r="G2" s="69"/>
      <c r="H2" s="69"/>
    </row>
    <row r="3" spans="1:7" ht="12.75">
      <c r="A3" s="40"/>
      <c r="B3" s="40"/>
      <c r="C3" s="40"/>
      <c r="D3" s="40"/>
      <c r="E3" s="40"/>
      <c r="F3" s="40"/>
      <c r="G3" s="2"/>
    </row>
    <row r="4" spans="1:8" ht="13.5" thickBot="1">
      <c r="A4" s="25"/>
      <c r="B4" s="25"/>
      <c r="C4" s="20"/>
      <c r="D4" s="20"/>
      <c r="E4" s="20"/>
      <c r="F4" s="41"/>
      <c r="H4" s="41" t="s">
        <v>73</v>
      </c>
    </row>
    <row r="5" spans="1:8" ht="12.75">
      <c r="A5" s="55" t="s">
        <v>1</v>
      </c>
      <c r="B5" s="56"/>
      <c r="C5" s="61" t="s">
        <v>46</v>
      </c>
      <c r="D5" s="62"/>
      <c r="E5" s="61" t="s">
        <v>47</v>
      </c>
      <c r="F5" s="63"/>
      <c r="G5" s="61" t="s">
        <v>3</v>
      </c>
      <c r="H5" s="63"/>
    </row>
    <row r="6" spans="1:8" ht="12.75">
      <c r="A6" s="57"/>
      <c r="B6" s="58"/>
      <c r="C6" s="64" t="s">
        <v>45</v>
      </c>
      <c r="D6" s="26" t="s">
        <v>35</v>
      </c>
      <c r="E6" s="64" t="s">
        <v>45</v>
      </c>
      <c r="F6" s="27" t="s">
        <v>35</v>
      </c>
      <c r="G6" s="64" t="s">
        <v>45</v>
      </c>
      <c r="H6" s="27" t="s">
        <v>35</v>
      </c>
    </row>
    <row r="7" spans="1:8" ht="13.5" thickBot="1">
      <c r="A7" s="59"/>
      <c r="B7" s="60"/>
      <c r="C7" s="65"/>
      <c r="D7" s="28" t="s">
        <v>36</v>
      </c>
      <c r="E7" s="65"/>
      <c r="F7" s="29" t="s">
        <v>36</v>
      </c>
      <c r="G7" s="65"/>
      <c r="H7" s="29" t="s">
        <v>36</v>
      </c>
    </row>
    <row r="8" spans="1:8" ht="6" customHeight="1">
      <c r="A8" s="4"/>
      <c r="B8" s="5"/>
      <c r="C8" s="13"/>
      <c r="D8" s="12"/>
      <c r="E8" s="12"/>
      <c r="F8" s="21"/>
      <c r="G8" s="12"/>
      <c r="H8" s="21"/>
    </row>
    <row r="9" spans="1:9" ht="12.75">
      <c r="A9" s="42" t="s">
        <v>2</v>
      </c>
      <c r="B9" s="23" t="s">
        <v>69</v>
      </c>
      <c r="C9" s="32">
        <v>63800</v>
      </c>
      <c r="D9" s="33">
        <v>63800</v>
      </c>
      <c r="E9" s="33">
        <v>10791</v>
      </c>
      <c r="F9" s="33">
        <v>10791</v>
      </c>
      <c r="G9" s="33">
        <f>+C9+E9</f>
        <v>74591</v>
      </c>
      <c r="H9" s="33">
        <f>+F9+D9</f>
        <v>74591</v>
      </c>
      <c r="I9" s="18"/>
    </row>
    <row r="10" spans="1:9" ht="12.75">
      <c r="A10" s="42" t="s">
        <v>32</v>
      </c>
      <c r="B10" s="23" t="s">
        <v>34</v>
      </c>
      <c r="C10" s="32">
        <v>1179</v>
      </c>
      <c r="D10" s="33">
        <v>1179</v>
      </c>
      <c r="E10" s="33"/>
      <c r="F10" s="33"/>
      <c r="G10" s="33">
        <f aca="true" t="shared" si="0" ref="G10:G52">+C10+E10</f>
        <v>1179</v>
      </c>
      <c r="H10" s="33">
        <f aca="true" t="shared" si="1" ref="H10:H52">+F10+D10</f>
        <v>1179</v>
      </c>
      <c r="I10" s="18"/>
    </row>
    <row r="11" spans="1:9" ht="12.75">
      <c r="A11" s="42" t="s">
        <v>14</v>
      </c>
      <c r="B11" s="23" t="s">
        <v>65</v>
      </c>
      <c r="C11" s="34">
        <f>SUM(C12:C13)</f>
        <v>152383</v>
      </c>
      <c r="D11" s="34">
        <f>SUM(D12:D13)</f>
        <v>152383</v>
      </c>
      <c r="E11" s="34">
        <f>SUM(E12:E13)</f>
        <v>54080</v>
      </c>
      <c r="F11" s="35">
        <f>SUM(F12:F13)</f>
        <v>54080</v>
      </c>
      <c r="G11" s="35">
        <f t="shared" si="0"/>
        <v>206463</v>
      </c>
      <c r="H11" s="35">
        <f t="shared" si="1"/>
        <v>206463</v>
      </c>
      <c r="I11" s="18"/>
    </row>
    <row r="12" spans="1:9" ht="12.75">
      <c r="A12" s="42"/>
      <c r="B12" s="23" t="s">
        <v>40</v>
      </c>
      <c r="C12" s="32">
        <v>12564</v>
      </c>
      <c r="D12" s="33">
        <v>12564</v>
      </c>
      <c r="E12" s="33">
        <v>24094</v>
      </c>
      <c r="F12" s="33">
        <v>24094</v>
      </c>
      <c r="G12" s="33">
        <f t="shared" si="0"/>
        <v>36658</v>
      </c>
      <c r="H12" s="33">
        <f t="shared" si="1"/>
        <v>36658</v>
      </c>
      <c r="I12" s="18"/>
    </row>
    <row r="13" spans="1:9" ht="12.75">
      <c r="A13" s="42"/>
      <c r="B13" s="23" t="s">
        <v>20</v>
      </c>
      <c r="C13" s="32">
        <v>139819</v>
      </c>
      <c r="D13" s="33">
        <v>139819</v>
      </c>
      <c r="E13" s="33">
        <v>29986</v>
      </c>
      <c r="F13" s="33">
        <v>29986</v>
      </c>
      <c r="G13" s="33">
        <f t="shared" si="0"/>
        <v>169805</v>
      </c>
      <c r="H13" s="33">
        <f t="shared" si="1"/>
        <v>169805</v>
      </c>
      <c r="I13" s="18"/>
    </row>
    <row r="14" spans="1:9" ht="12.75">
      <c r="A14" s="42" t="s">
        <v>12</v>
      </c>
      <c r="B14" s="23" t="s">
        <v>48</v>
      </c>
      <c r="C14" s="34">
        <f>SUM(C15:C16)</f>
        <v>170432</v>
      </c>
      <c r="D14" s="34">
        <f>SUM(D15:D16)</f>
        <v>170432</v>
      </c>
      <c r="E14" s="34">
        <f>SUM(E15:E16)</f>
        <v>5000</v>
      </c>
      <c r="F14" s="35">
        <f>SUM(F15:F16)</f>
        <v>5000</v>
      </c>
      <c r="G14" s="35">
        <f t="shared" si="0"/>
        <v>175432</v>
      </c>
      <c r="H14" s="35">
        <f t="shared" si="1"/>
        <v>175432</v>
      </c>
      <c r="I14" s="18"/>
    </row>
    <row r="15" spans="1:9" ht="12.75">
      <c r="A15" s="42"/>
      <c r="B15" s="23" t="s">
        <v>41</v>
      </c>
      <c r="C15" s="32">
        <v>200</v>
      </c>
      <c r="D15" s="33">
        <v>200</v>
      </c>
      <c r="E15" s="33"/>
      <c r="F15" s="33"/>
      <c r="G15" s="33">
        <f t="shared" si="0"/>
        <v>200</v>
      </c>
      <c r="H15" s="33">
        <f t="shared" si="1"/>
        <v>200</v>
      </c>
      <c r="I15" s="18"/>
    </row>
    <row r="16" spans="1:9" ht="12.75">
      <c r="A16" s="42"/>
      <c r="B16" s="23" t="s">
        <v>20</v>
      </c>
      <c r="C16" s="32">
        <v>170232</v>
      </c>
      <c r="D16" s="33">
        <v>170232</v>
      </c>
      <c r="E16" s="33">
        <v>5000</v>
      </c>
      <c r="F16" s="33">
        <v>5000</v>
      </c>
      <c r="G16" s="33">
        <f t="shared" si="0"/>
        <v>175232</v>
      </c>
      <c r="H16" s="33">
        <f t="shared" si="1"/>
        <v>175232</v>
      </c>
      <c r="I16" s="18"/>
    </row>
    <row r="17" spans="1:9" ht="12.75">
      <c r="A17" s="42" t="s">
        <v>19</v>
      </c>
      <c r="B17" s="23" t="s">
        <v>49</v>
      </c>
      <c r="C17" s="32">
        <v>526985</v>
      </c>
      <c r="D17" s="33">
        <v>526985</v>
      </c>
      <c r="E17" s="33"/>
      <c r="F17" s="33"/>
      <c r="G17" s="33">
        <f t="shared" si="0"/>
        <v>526985</v>
      </c>
      <c r="H17" s="33">
        <f t="shared" si="1"/>
        <v>526985</v>
      </c>
      <c r="I17" s="18"/>
    </row>
    <row r="18" spans="1:9" ht="12.75">
      <c r="A18" s="42" t="s">
        <v>16</v>
      </c>
      <c r="B18" s="23" t="s">
        <v>50</v>
      </c>
      <c r="C18" s="32">
        <v>1392571</v>
      </c>
      <c r="D18" s="33">
        <v>1392571</v>
      </c>
      <c r="E18" s="33">
        <v>137060</v>
      </c>
      <c r="F18" s="33">
        <v>137060</v>
      </c>
      <c r="G18" s="33">
        <f t="shared" si="0"/>
        <v>1529631</v>
      </c>
      <c r="H18" s="33">
        <f t="shared" si="1"/>
        <v>1529631</v>
      </c>
      <c r="I18" s="18"/>
    </row>
    <row r="19" spans="1:9" ht="12.75">
      <c r="A19" s="42" t="s">
        <v>21</v>
      </c>
      <c r="B19" s="23" t="s">
        <v>67</v>
      </c>
      <c r="C19" s="32">
        <v>245115</v>
      </c>
      <c r="D19" s="33">
        <v>245115</v>
      </c>
      <c r="E19" s="33">
        <v>45909</v>
      </c>
      <c r="F19" s="33">
        <v>45909</v>
      </c>
      <c r="G19" s="33">
        <f t="shared" si="0"/>
        <v>291024</v>
      </c>
      <c r="H19" s="33">
        <f t="shared" si="1"/>
        <v>291024</v>
      </c>
      <c r="I19" s="18"/>
    </row>
    <row r="20" spans="1:9" ht="12.75">
      <c r="A20" s="42" t="s">
        <v>5</v>
      </c>
      <c r="B20" s="38" t="s">
        <v>51</v>
      </c>
      <c r="C20" s="34">
        <f>SUM(C21:C22)</f>
        <v>209691</v>
      </c>
      <c r="D20" s="34">
        <f>SUM(D21:D22)</f>
        <v>209691</v>
      </c>
      <c r="E20" s="34">
        <f>SUM(E21:E22)</f>
        <v>239083</v>
      </c>
      <c r="F20" s="35">
        <f>SUM(F21:F22)</f>
        <v>239083</v>
      </c>
      <c r="G20" s="35">
        <f t="shared" si="0"/>
        <v>448774</v>
      </c>
      <c r="H20" s="35">
        <f t="shared" si="1"/>
        <v>448774</v>
      </c>
      <c r="I20" s="18"/>
    </row>
    <row r="21" spans="1:9" ht="12.75">
      <c r="A21" s="42"/>
      <c r="B21" s="23" t="s">
        <v>40</v>
      </c>
      <c r="C21" s="32">
        <v>3602</v>
      </c>
      <c r="D21" s="33">
        <v>3602</v>
      </c>
      <c r="E21" s="33">
        <v>72602</v>
      </c>
      <c r="F21" s="33">
        <v>72602</v>
      </c>
      <c r="G21" s="33">
        <f t="shared" si="0"/>
        <v>76204</v>
      </c>
      <c r="H21" s="33">
        <f t="shared" si="1"/>
        <v>76204</v>
      </c>
      <c r="I21" s="18"/>
    </row>
    <row r="22" spans="1:9" ht="12.75">
      <c r="A22" s="42"/>
      <c r="B22" s="23" t="s">
        <v>20</v>
      </c>
      <c r="C22" s="32">
        <v>206089</v>
      </c>
      <c r="D22" s="33">
        <v>206089</v>
      </c>
      <c r="E22" s="33">
        <v>166481</v>
      </c>
      <c r="F22" s="33">
        <v>166481</v>
      </c>
      <c r="G22" s="33">
        <f t="shared" si="0"/>
        <v>372570</v>
      </c>
      <c r="H22" s="33">
        <f t="shared" si="1"/>
        <v>372570</v>
      </c>
      <c r="I22" s="18"/>
    </row>
    <row r="23" spans="1:9" ht="12.75">
      <c r="A23" s="42" t="s">
        <v>26</v>
      </c>
      <c r="B23" s="38" t="s">
        <v>52</v>
      </c>
      <c r="C23" s="34">
        <f>SUM(C24:C25)</f>
        <v>159003</v>
      </c>
      <c r="D23" s="34">
        <f>SUM(D24:D25)</f>
        <v>159003</v>
      </c>
      <c r="E23" s="34">
        <f>SUM(E24:E25)</f>
        <v>38313</v>
      </c>
      <c r="F23" s="35">
        <f>SUM(F24:F25)</f>
        <v>38313</v>
      </c>
      <c r="G23" s="35">
        <f t="shared" si="0"/>
        <v>197316</v>
      </c>
      <c r="H23" s="35">
        <f t="shared" si="1"/>
        <v>197316</v>
      </c>
      <c r="I23" s="18"/>
    </row>
    <row r="24" spans="1:9" ht="12.75">
      <c r="A24" s="42"/>
      <c r="B24" s="23" t="s">
        <v>40</v>
      </c>
      <c r="C24" s="32"/>
      <c r="D24" s="33"/>
      <c r="E24" s="33">
        <v>7758</v>
      </c>
      <c r="F24" s="33">
        <v>7758</v>
      </c>
      <c r="G24" s="33">
        <f t="shared" si="0"/>
        <v>7758</v>
      </c>
      <c r="H24" s="33">
        <f t="shared" si="1"/>
        <v>7758</v>
      </c>
      <c r="I24" s="18"/>
    </row>
    <row r="25" spans="1:9" ht="12.75">
      <c r="A25" s="42"/>
      <c r="B25" s="23" t="s">
        <v>20</v>
      </c>
      <c r="C25" s="32">
        <v>159003</v>
      </c>
      <c r="D25" s="33">
        <v>159003</v>
      </c>
      <c r="E25" s="33">
        <v>30555</v>
      </c>
      <c r="F25" s="33">
        <v>30555</v>
      </c>
      <c r="G25" s="33">
        <f t="shared" si="0"/>
        <v>189558</v>
      </c>
      <c r="H25" s="33">
        <f t="shared" si="1"/>
        <v>189558</v>
      </c>
      <c r="I25" s="18"/>
    </row>
    <row r="26" spans="1:9" ht="12.75">
      <c r="A26" s="42" t="s">
        <v>17</v>
      </c>
      <c r="B26" s="23" t="s">
        <v>53</v>
      </c>
      <c r="C26" s="32">
        <v>90594</v>
      </c>
      <c r="D26" s="33">
        <v>90594</v>
      </c>
      <c r="E26" s="33">
        <v>1729</v>
      </c>
      <c r="F26" s="33">
        <v>1729</v>
      </c>
      <c r="G26" s="33">
        <f t="shared" si="0"/>
        <v>92323</v>
      </c>
      <c r="H26" s="33">
        <f t="shared" si="1"/>
        <v>92323</v>
      </c>
      <c r="I26" s="18"/>
    </row>
    <row r="27" spans="1:9" ht="12.75">
      <c r="A27" s="42" t="s">
        <v>10</v>
      </c>
      <c r="B27" s="23" t="s">
        <v>54</v>
      </c>
      <c r="C27" s="32">
        <v>48091</v>
      </c>
      <c r="D27" s="33">
        <v>48091</v>
      </c>
      <c r="E27" s="33"/>
      <c r="F27" s="33"/>
      <c r="G27" s="33">
        <f t="shared" si="0"/>
        <v>48091</v>
      </c>
      <c r="H27" s="33">
        <f t="shared" si="1"/>
        <v>48091</v>
      </c>
      <c r="I27" s="18"/>
    </row>
    <row r="28" spans="1:9" ht="12.75">
      <c r="A28" s="42" t="s">
        <v>27</v>
      </c>
      <c r="B28" s="38" t="s">
        <v>55</v>
      </c>
      <c r="C28" s="34">
        <f>SUM(C29:C30)</f>
        <v>793403</v>
      </c>
      <c r="D28" s="34">
        <f>SUM(D29:D30)</f>
        <v>793403</v>
      </c>
      <c r="E28" s="34">
        <f>SUM(E29:E30)</f>
        <v>120</v>
      </c>
      <c r="F28" s="35">
        <f>SUM(F29:F30)</f>
        <v>120</v>
      </c>
      <c r="G28" s="35">
        <f t="shared" si="0"/>
        <v>793523</v>
      </c>
      <c r="H28" s="35">
        <f t="shared" si="1"/>
        <v>793523</v>
      </c>
      <c r="I28" s="18"/>
    </row>
    <row r="29" spans="1:9" ht="12.75">
      <c r="A29" s="42"/>
      <c r="B29" s="23" t="s">
        <v>40</v>
      </c>
      <c r="C29" s="32">
        <v>700</v>
      </c>
      <c r="D29" s="33">
        <v>700</v>
      </c>
      <c r="E29" s="33"/>
      <c r="F29" s="33"/>
      <c r="G29" s="33">
        <f t="shared" si="0"/>
        <v>700</v>
      </c>
      <c r="H29" s="33">
        <f t="shared" si="1"/>
        <v>700</v>
      </c>
      <c r="I29" s="18"/>
    </row>
    <row r="30" spans="1:9" ht="12.75">
      <c r="A30" s="42"/>
      <c r="B30" s="23" t="s">
        <v>20</v>
      </c>
      <c r="C30" s="32">
        <v>792703</v>
      </c>
      <c r="D30" s="33">
        <v>792703</v>
      </c>
      <c r="E30" s="33">
        <v>120</v>
      </c>
      <c r="F30" s="33">
        <v>120</v>
      </c>
      <c r="G30" s="33">
        <f t="shared" si="0"/>
        <v>792823</v>
      </c>
      <c r="H30" s="33">
        <f t="shared" si="1"/>
        <v>792823</v>
      </c>
      <c r="I30" s="18"/>
    </row>
    <row r="31" spans="1:9" ht="12.75">
      <c r="A31" s="42" t="s">
        <v>28</v>
      </c>
      <c r="B31" s="38" t="s">
        <v>56</v>
      </c>
      <c r="C31" s="32">
        <v>150339</v>
      </c>
      <c r="D31" s="33">
        <v>150339</v>
      </c>
      <c r="E31" s="33">
        <v>17604</v>
      </c>
      <c r="F31" s="33">
        <v>17604</v>
      </c>
      <c r="G31" s="33">
        <f t="shared" si="0"/>
        <v>167943</v>
      </c>
      <c r="H31" s="33">
        <f t="shared" si="1"/>
        <v>167943</v>
      </c>
      <c r="I31" s="18"/>
    </row>
    <row r="32" spans="1:9" ht="12.75">
      <c r="A32" s="42" t="s">
        <v>25</v>
      </c>
      <c r="B32" s="23" t="s">
        <v>57</v>
      </c>
      <c r="C32" s="34">
        <f>SUM(C33:C34)</f>
        <v>218294</v>
      </c>
      <c r="D32" s="34">
        <f>SUM(D33:D34)</f>
        <v>218294</v>
      </c>
      <c r="E32" s="34">
        <f>SUM(E33:E34)</f>
        <v>137701</v>
      </c>
      <c r="F32" s="35">
        <f>SUM(F33:F34)</f>
        <v>137701</v>
      </c>
      <c r="G32" s="35">
        <f t="shared" si="0"/>
        <v>355995</v>
      </c>
      <c r="H32" s="35">
        <f t="shared" si="1"/>
        <v>355995</v>
      </c>
      <c r="I32" s="18"/>
    </row>
    <row r="33" spans="1:9" ht="12.75">
      <c r="A33" s="42"/>
      <c r="B33" s="23" t="s">
        <v>40</v>
      </c>
      <c r="C33" s="32">
        <v>77210</v>
      </c>
      <c r="D33" s="33">
        <v>77210</v>
      </c>
      <c r="E33" s="33">
        <v>37035</v>
      </c>
      <c r="F33" s="33">
        <v>37035</v>
      </c>
      <c r="G33" s="33">
        <f t="shared" si="0"/>
        <v>114245</v>
      </c>
      <c r="H33" s="33">
        <f t="shared" si="1"/>
        <v>114245</v>
      </c>
      <c r="I33" s="18"/>
    </row>
    <row r="34" spans="1:9" ht="12.75">
      <c r="A34" s="42"/>
      <c r="B34" s="23" t="s">
        <v>20</v>
      </c>
      <c r="C34" s="32">
        <v>141084</v>
      </c>
      <c r="D34" s="33">
        <v>141084</v>
      </c>
      <c r="E34" s="33">
        <v>100666</v>
      </c>
      <c r="F34" s="33">
        <v>100666</v>
      </c>
      <c r="G34" s="33">
        <f t="shared" si="0"/>
        <v>241750</v>
      </c>
      <c r="H34" s="33">
        <f t="shared" si="1"/>
        <v>241750</v>
      </c>
      <c r="I34" s="18"/>
    </row>
    <row r="35" spans="1:9" ht="12.75">
      <c r="A35" s="42" t="s">
        <v>13</v>
      </c>
      <c r="B35" s="23" t="s">
        <v>58</v>
      </c>
      <c r="C35" s="32">
        <v>379620</v>
      </c>
      <c r="D35" s="33">
        <v>379620</v>
      </c>
      <c r="E35" s="33">
        <v>22100</v>
      </c>
      <c r="F35" s="33">
        <v>22100</v>
      </c>
      <c r="G35" s="33">
        <f t="shared" si="0"/>
        <v>401720</v>
      </c>
      <c r="H35" s="33">
        <f t="shared" si="1"/>
        <v>401720</v>
      </c>
      <c r="I35" s="18"/>
    </row>
    <row r="36" spans="1:9" ht="12.75">
      <c r="A36" s="42" t="s">
        <v>29</v>
      </c>
      <c r="B36" s="38" t="s">
        <v>59</v>
      </c>
      <c r="C36" s="32">
        <v>4248</v>
      </c>
      <c r="D36" s="33">
        <v>4248</v>
      </c>
      <c r="E36" s="33">
        <v>539</v>
      </c>
      <c r="F36" s="33">
        <v>539</v>
      </c>
      <c r="G36" s="33">
        <f t="shared" si="0"/>
        <v>4787</v>
      </c>
      <c r="H36" s="33">
        <f t="shared" si="1"/>
        <v>4787</v>
      </c>
      <c r="I36" s="18"/>
    </row>
    <row r="37" spans="1:9" ht="13.5" thickBot="1">
      <c r="A37" s="25" t="s">
        <v>79</v>
      </c>
      <c r="B37" s="25"/>
      <c r="C37" s="20"/>
      <c r="D37" s="20"/>
      <c r="E37" s="20"/>
      <c r="F37" s="41"/>
      <c r="H37" s="41" t="s">
        <v>73</v>
      </c>
      <c r="I37" s="18"/>
    </row>
    <row r="38" spans="1:9" ht="12.75">
      <c r="A38" s="55" t="s">
        <v>1</v>
      </c>
      <c r="B38" s="56"/>
      <c r="C38" s="61" t="s">
        <v>46</v>
      </c>
      <c r="D38" s="62"/>
      <c r="E38" s="61" t="s">
        <v>47</v>
      </c>
      <c r="F38" s="63"/>
      <c r="G38" s="61" t="s">
        <v>3</v>
      </c>
      <c r="H38" s="63"/>
      <c r="I38" s="18"/>
    </row>
    <row r="39" spans="1:9" ht="12.75">
      <c r="A39" s="57"/>
      <c r="B39" s="58"/>
      <c r="C39" s="64" t="s">
        <v>45</v>
      </c>
      <c r="D39" s="26" t="s">
        <v>35</v>
      </c>
      <c r="E39" s="64" t="s">
        <v>45</v>
      </c>
      <c r="F39" s="27" t="s">
        <v>35</v>
      </c>
      <c r="G39" s="64" t="s">
        <v>45</v>
      </c>
      <c r="H39" s="27" t="s">
        <v>35</v>
      </c>
      <c r="I39" s="18"/>
    </row>
    <row r="40" spans="1:9" ht="13.5" thickBot="1">
      <c r="A40" s="59"/>
      <c r="B40" s="60"/>
      <c r="C40" s="65"/>
      <c r="D40" s="28" t="s">
        <v>36</v>
      </c>
      <c r="E40" s="65"/>
      <c r="F40" s="29" t="s">
        <v>36</v>
      </c>
      <c r="G40" s="65"/>
      <c r="H40" s="29" t="s">
        <v>36</v>
      </c>
      <c r="I40" s="18"/>
    </row>
    <row r="41" spans="1:9" ht="12.75">
      <c r="A41" s="42" t="s">
        <v>22</v>
      </c>
      <c r="B41" s="23" t="s">
        <v>60</v>
      </c>
      <c r="C41" s="34">
        <f>SUM(C42:C43)</f>
        <v>131155</v>
      </c>
      <c r="D41" s="34">
        <f>SUM(D42:D43)</f>
        <v>131155</v>
      </c>
      <c r="E41" s="34">
        <f>SUM(E42:E43)</f>
        <v>28926</v>
      </c>
      <c r="F41" s="35">
        <f>SUM(F42:F43)</f>
        <v>28926</v>
      </c>
      <c r="G41" s="35">
        <f t="shared" si="0"/>
        <v>160081</v>
      </c>
      <c r="H41" s="35">
        <f t="shared" si="1"/>
        <v>160081</v>
      </c>
      <c r="I41" s="18"/>
    </row>
    <row r="42" spans="1:9" ht="12.75">
      <c r="A42" s="42"/>
      <c r="B42" s="23" t="s">
        <v>40</v>
      </c>
      <c r="C42" s="32">
        <v>67403</v>
      </c>
      <c r="D42" s="33">
        <v>67403</v>
      </c>
      <c r="E42" s="33">
        <v>13706</v>
      </c>
      <c r="F42" s="33">
        <v>13706</v>
      </c>
      <c r="G42" s="33">
        <f t="shared" si="0"/>
        <v>81109</v>
      </c>
      <c r="H42" s="33">
        <f t="shared" si="1"/>
        <v>81109</v>
      </c>
      <c r="I42" s="18"/>
    </row>
    <row r="43" spans="1:9" ht="12.75">
      <c r="A43" s="42"/>
      <c r="B43" s="23" t="s">
        <v>20</v>
      </c>
      <c r="C43" s="32">
        <v>63752</v>
      </c>
      <c r="D43" s="33">
        <v>63752</v>
      </c>
      <c r="E43" s="33">
        <v>15220</v>
      </c>
      <c r="F43" s="33">
        <v>15220</v>
      </c>
      <c r="G43" s="33">
        <f t="shared" si="0"/>
        <v>78972</v>
      </c>
      <c r="H43" s="33">
        <f t="shared" si="1"/>
        <v>78972</v>
      </c>
      <c r="I43" s="18"/>
    </row>
    <row r="44" spans="1:9" ht="12.75">
      <c r="A44" s="42" t="s">
        <v>15</v>
      </c>
      <c r="B44" s="23" t="s">
        <v>71</v>
      </c>
      <c r="C44" s="32">
        <v>25319</v>
      </c>
      <c r="D44" s="33">
        <v>25319</v>
      </c>
      <c r="E44" s="33"/>
      <c r="F44" s="33"/>
      <c r="G44" s="33">
        <f t="shared" si="0"/>
        <v>25319</v>
      </c>
      <c r="H44" s="33">
        <f t="shared" si="1"/>
        <v>25319</v>
      </c>
      <c r="I44" s="18"/>
    </row>
    <row r="45" spans="1:9" ht="12.75">
      <c r="A45" s="42" t="s">
        <v>30</v>
      </c>
      <c r="B45" s="38" t="s">
        <v>61</v>
      </c>
      <c r="C45" s="32">
        <v>74660</v>
      </c>
      <c r="D45" s="33">
        <v>74660</v>
      </c>
      <c r="E45" s="33">
        <v>50260</v>
      </c>
      <c r="F45" s="33">
        <v>50260</v>
      </c>
      <c r="G45" s="33">
        <f t="shared" si="0"/>
        <v>124920</v>
      </c>
      <c r="H45" s="33">
        <f t="shared" si="1"/>
        <v>124920</v>
      </c>
      <c r="I45" s="18"/>
    </row>
    <row r="46" spans="1:9" ht="12.75">
      <c r="A46" s="42" t="s">
        <v>23</v>
      </c>
      <c r="B46" s="23" t="s">
        <v>62</v>
      </c>
      <c r="C46" s="32">
        <v>1984</v>
      </c>
      <c r="D46" s="33">
        <v>1984</v>
      </c>
      <c r="E46" s="33"/>
      <c r="F46" s="33"/>
      <c r="G46" s="33">
        <f t="shared" si="0"/>
        <v>1984</v>
      </c>
      <c r="H46" s="33">
        <f t="shared" si="1"/>
        <v>1984</v>
      </c>
      <c r="I46" s="18"/>
    </row>
    <row r="47" spans="1:9" ht="12.75">
      <c r="A47" s="42" t="s">
        <v>18</v>
      </c>
      <c r="B47" s="23" t="s">
        <v>63</v>
      </c>
      <c r="C47" s="32">
        <v>882129</v>
      </c>
      <c r="D47" s="33">
        <v>882129</v>
      </c>
      <c r="E47" s="33">
        <v>358280</v>
      </c>
      <c r="F47" s="33">
        <v>358280</v>
      </c>
      <c r="G47" s="33">
        <f t="shared" si="0"/>
        <v>1240409</v>
      </c>
      <c r="H47" s="33">
        <f t="shared" si="1"/>
        <v>1240409</v>
      </c>
      <c r="I47" s="18"/>
    </row>
    <row r="48" spans="1:9" ht="12.75">
      <c r="A48" s="42" t="s">
        <v>11</v>
      </c>
      <c r="B48" s="23" t="s">
        <v>64</v>
      </c>
      <c r="C48" s="34">
        <f>SUM(C49:C50)</f>
        <v>23274</v>
      </c>
      <c r="D48" s="34">
        <f>SUM(D49:D50)</f>
        <v>23274</v>
      </c>
      <c r="E48" s="34">
        <f>SUM(E49:E50)</f>
        <v>26224</v>
      </c>
      <c r="F48" s="35">
        <f>SUM(F49:F50)</f>
        <v>26224</v>
      </c>
      <c r="G48" s="35">
        <f t="shared" si="0"/>
        <v>49498</v>
      </c>
      <c r="H48" s="35">
        <f t="shared" si="1"/>
        <v>49498</v>
      </c>
      <c r="I48" s="18"/>
    </row>
    <row r="49" spans="1:9" ht="12.75">
      <c r="A49" s="42"/>
      <c r="B49" s="23" t="s">
        <v>40</v>
      </c>
      <c r="C49" s="32"/>
      <c r="D49" s="33"/>
      <c r="E49" s="33">
        <v>555</v>
      </c>
      <c r="F49" s="33">
        <v>555</v>
      </c>
      <c r="G49" s="33">
        <f t="shared" si="0"/>
        <v>555</v>
      </c>
      <c r="H49" s="33">
        <f t="shared" si="1"/>
        <v>555</v>
      </c>
      <c r="I49" s="18"/>
    </row>
    <row r="50" spans="1:9" ht="12.75">
      <c r="A50" s="42"/>
      <c r="B50" s="23" t="s">
        <v>20</v>
      </c>
      <c r="C50" s="32">
        <v>23274</v>
      </c>
      <c r="D50" s="33">
        <v>23274</v>
      </c>
      <c r="E50" s="33">
        <v>25669</v>
      </c>
      <c r="F50" s="33">
        <v>25669</v>
      </c>
      <c r="G50" s="33">
        <f t="shared" si="0"/>
        <v>48943</v>
      </c>
      <c r="H50" s="33">
        <f t="shared" si="1"/>
        <v>48943</v>
      </c>
      <c r="I50" s="18"/>
    </row>
    <row r="51" spans="1:9" ht="6" customHeight="1" thickBot="1">
      <c r="A51" s="25"/>
      <c r="B51" s="5"/>
      <c r="C51" s="15"/>
      <c r="D51" s="15"/>
      <c r="E51" s="15"/>
      <c r="F51" s="22"/>
      <c r="G51" s="33"/>
      <c r="H51" s="33"/>
      <c r="I51" s="18"/>
    </row>
    <row r="52" spans="1:9" ht="13.5" thickBot="1">
      <c r="A52" s="6"/>
      <c r="B52" s="7" t="s">
        <v>3</v>
      </c>
      <c r="C52" s="16">
        <f>SUM(C9:C51)-C11-C14-C20-C23-C28-C32-C41-C48</f>
        <v>5744269</v>
      </c>
      <c r="D52" s="16">
        <f>SUM(D9:D51)-D11-D14-D20-D23-D28-D32-D41-D48</f>
        <v>5744269</v>
      </c>
      <c r="E52" s="16">
        <f>SUM(E9:E51)-E11-E14-E20-E23-E28-E32-E41-E48</f>
        <v>1173719</v>
      </c>
      <c r="F52" s="19">
        <f>SUM(F9:F51)-F11-F14-F20-F23-F28-F32-F41-F48</f>
        <v>1173719</v>
      </c>
      <c r="G52" s="19">
        <f t="shared" si="0"/>
        <v>6917988</v>
      </c>
      <c r="H52" s="19">
        <f t="shared" si="1"/>
        <v>6917988</v>
      </c>
      <c r="I52" s="18"/>
    </row>
    <row r="53" spans="1:9" ht="6" customHeight="1">
      <c r="A53" s="3"/>
      <c r="B53" s="3"/>
      <c r="C53" s="11"/>
      <c r="D53" s="11"/>
      <c r="E53" s="11"/>
      <c r="F53" s="11"/>
      <c r="G53" s="11"/>
      <c r="H53" s="18"/>
      <c r="I53" s="18"/>
    </row>
    <row r="54" spans="1:9" ht="12.75">
      <c r="A54" s="48" t="s">
        <v>4</v>
      </c>
      <c r="B54" s="8" t="s">
        <v>77</v>
      </c>
      <c r="C54" s="10"/>
      <c r="D54" s="10"/>
      <c r="E54" s="10"/>
      <c r="F54" s="10"/>
      <c r="G54" s="43"/>
      <c r="H54" s="43"/>
      <c r="I54" s="18"/>
    </row>
    <row r="55" spans="1:9" ht="12.75">
      <c r="A55" s="3"/>
      <c r="B55" s="8"/>
      <c r="C55" s="10"/>
      <c r="D55" s="10"/>
      <c r="E55" s="10"/>
      <c r="F55" s="10"/>
      <c r="G55" s="10"/>
      <c r="H55" s="18"/>
      <c r="I55" s="18"/>
    </row>
    <row r="56" spans="1:9" ht="12.75">
      <c r="A56" s="3"/>
      <c r="B56" s="3"/>
      <c r="C56" s="3"/>
      <c r="D56" s="3"/>
      <c r="E56" s="3"/>
      <c r="F56" s="3"/>
      <c r="G56" s="3"/>
      <c r="H56" s="18"/>
      <c r="I56" s="18"/>
    </row>
    <row r="57" spans="1:9" ht="12.75">
      <c r="A57" s="3"/>
      <c r="B57" s="3"/>
      <c r="C57" s="3"/>
      <c r="D57" s="3"/>
      <c r="E57" s="3"/>
      <c r="F57" s="3"/>
      <c r="G57" s="3"/>
      <c r="H57" s="18"/>
      <c r="I57" s="18"/>
    </row>
    <row r="58" spans="1:9" ht="12.75">
      <c r="A58" s="3"/>
      <c r="B58" s="9"/>
      <c r="C58" s="3"/>
      <c r="D58" s="3"/>
      <c r="E58" s="3"/>
      <c r="F58" s="3"/>
      <c r="G58" s="3"/>
      <c r="H58" s="18"/>
      <c r="I58" s="18"/>
    </row>
    <row r="59" spans="1:9" ht="12.75">
      <c r="A59" s="3"/>
      <c r="B59" s="3"/>
      <c r="C59" s="3"/>
      <c r="D59" s="3"/>
      <c r="E59" s="3"/>
      <c r="F59" s="3"/>
      <c r="G59" s="3"/>
      <c r="H59" s="18"/>
      <c r="I59" s="18"/>
    </row>
    <row r="60" spans="1:9" ht="12.75">
      <c r="A60" s="3"/>
      <c r="B60" s="3"/>
      <c r="C60" s="3"/>
      <c r="D60" s="3"/>
      <c r="E60" s="3"/>
      <c r="F60" s="3"/>
      <c r="G60" s="3"/>
      <c r="H60" s="18"/>
      <c r="I60" s="18"/>
    </row>
    <row r="61" spans="1:9" ht="12.75">
      <c r="A61" s="3"/>
      <c r="B61" s="3"/>
      <c r="C61" s="3"/>
      <c r="D61" s="3"/>
      <c r="E61" s="3"/>
      <c r="F61" s="3"/>
      <c r="G61" s="3"/>
      <c r="H61" s="18"/>
      <c r="I61" s="18"/>
    </row>
    <row r="62" spans="1:9" ht="12.75">
      <c r="A62" s="3"/>
      <c r="B62" s="3"/>
      <c r="C62" s="3"/>
      <c r="D62" s="3"/>
      <c r="E62" s="3"/>
      <c r="F62" s="3"/>
      <c r="G62" s="3"/>
      <c r="H62" s="18"/>
      <c r="I62" s="18"/>
    </row>
    <row r="63" spans="1:9" ht="12.75">
      <c r="A63" s="3"/>
      <c r="B63" s="3"/>
      <c r="C63" s="3"/>
      <c r="D63" s="3"/>
      <c r="E63" s="3"/>
      <c r="F63" s="3"/>
      <c r="G63" s="3"/>
      <c r="H63" s="18"/>
      <c r="I63" s="18"/>
    </row>
    <row r="64" spans="8:9" ht="12.75">
      <c r="H64" s="18"/>
      <c r="I64" s="18"/>
    </row>
    <row r="65" spans="8:9" ht="12.75">
      <c r="H65" s="18"/>
      <c r="I65" s="18"/>
    </row>
    <row r="66" spans="8:9" ht="12.75">
      <c r="H66" s="18"/>
      <c r="I66" s="18"/>
    </row>
    <row r="67" spans="8:9" ht="12.75">
      <c r="H67" s="18"/>
      <c r="I67" s="18"/>
    </row>
    <row r="68" spans="8:9" ht="12.75">
      <c r="H68" s="18"/>
      <c r="I68" s="18"/>
    </row>
    <row r="69" spans="8:9" ht="12.75">
      <c r="H69" s="18"/>
      <c r="I69" s="18"/>
    </row>
    <row r="70" spans="8:9" ht="12.75">
      <c r="H70" s="18"/>
      <c r="I70" s="18"/>
    </row>
    <row r="71" spans="8:9" ht="12.75">
      <c r="H71" s="18"/>
      <c r="I71" s="18"/>
    </row>
    <row r="72" spans="8:9" ht="12.75">
      <c r="H72" s="18"/>
      <c r="I72" s="18"/>
    </row>
    <row r="73" spans="8:9" ht="12.75">
      <c r="H73" s="18"/>
      <c r="I73" s="18"/>
    </row>
    <row r="74" spans="8:9" ht="12.75">
      <c r="H74" s="18"/>
      <c r="I74" s="18"/>
    </row>
    <row r="75" spans="8:9" ht="12.75">
      <c r="H75" s="18"/>
      <c r="I75" s="18"/>
    </row>
    <row r="76" spans="8:9" ht="12.75">
      <c r="H76" s="18"/>
      <c r="I76" s="18"/>
    </row>
    <row r="77" spans="8:9" ht="12.75">
      <c r="H77" s="18"/>
      <c r="I77" s="18"/>
    </row>
    <row r="78" spans="8:9" ht="12.75">
      <c r="H78" s="18"/>
      <c r="I78" s="18"/>
    </row>
    <row r="79" spans="8:9" ht="12.75">
      <c r="H79" s="18"/>
      <c r="I79" s="18"/>
    </row>
    <row r="80" spans="8:9" ht="12.75">
      <c r="H80" s="18"/>
      <c r="I80" s="18"/>
    </row>
    <row r="81" spans="8:9" ht="12.75">
      <c r="H81" s="18"/>
      <c r="I81" s="18"/>
    </row>
    <row r="82" spans="8:9" ht="12.75">
      <c r="H82" s="18"/>
      <c r="I82" s="18"/>
    </row>
    <row r="83" spans="8:9" ht="12.75">
      <c r="H83" s="18"/>
      <c r="I83" s="18"/>
    </row>
    <row r="84" spans="8:9" ht="12.75">
      <c r="H84" s="18"/>
      <c r="I84" s="18"/>
    </row>
    <row r="85" spans="8:9" ht="12.75">
      <c r="H85" s="18"/>
      <c r="I85" s="18"/>
    </row>
    <row r="86" spans="8:9" ht="12.75">
      <c r="H86" s="18"/>
      <c r="I86" s="18"/>
    </row>
    <row r="87" spans="8:9" ht="12.75">
      <c r="H87" s="18"/>
      <c r="I87" s="18"/>
    </row>
    <row r="88" spans="8:9" ht="12.75">
      <c r="H88" s="18"/>
      <c r="I88" s="18"/>
    </row>
    <row r="89" spans="8:9" ht="12.75">
      <c r="H89" s="18"/>
      <c r="I89" s="18"/>
    </row>
    <row r="90" spans="8:9" ht="12.75">
      <c r="H90" s="18"/>
      <c r="I90" s="18"/>
    </row>
    <row r="91" spans="8:9" ht="12.75">
      <c r="H91" s="18"/>
      <c r="I91" s="18"/>
    </row>
    <row r="92" spans="8:9" ht="12.75">
      <c r="H92" s="18"/>
      <c r="I92" s="18"/>
    </row>
    <row r="93" spans="8:9" ht="12.75">
      <c r="H93" s="18"/>
      <c r="I93" s="18"/>
    </row>
    <row r="94" spans="8:9" ht="12.75">
      <c r="H94" s="18"/>
      <c r="I94" s="18"/>
    </row>
    <row r="95" spans="8:9" ht="12.75">
      <c r="H95" s="18"/>
      <c r="I95" s="18"/>
    </row>
    <row r="96" spans="8:9" ht="12.75">
      <c r="H96" s="18"/>
      <c r="I96" s="18"/>
    </row>
    <row r="97" spans="8:9" ht="12.75">
      <c r="H97" s="18"/>
      <c r="I97" s="18"/>
    </row>
    <row r="98" spans="8:9" ht="12.75">
      <c r="H98" s="18"/>
      <c r="I98" s="18"/>
    </row>
    <row r="99" spans="8:9" ht="12.75">
      <c r="H99" s="18"/>
      <c r="I99" s="18"/>
    </row>
    <row r="100" spans="8:9" ht="12.75">
      <c r="H100" s="18"/>
      <c r="I100" s="18"/>
    </row>
    <row r="101" spans="8:9" ht="12.75">
      <c r="H101" s="18"/>
      <c r="I101" s="18"/>
    </row>
    <row r="102" spans="8:9" ht="12.75">
      <c r="H102" s="18"/>
      <c r="I102" s="18"/>
    </row>
    <row r="103" spans="8:9" ht="12.75">
      <c r="H103" s="18"/>
      <c r="I103" s="18"/>
    </row>
    <row r="104" spans="8:9" ht="12.75">
      <c r="H104" s="18"/>
      <c r="I104" s="18"/>
    </row>
    <row r="105" spans="8:9" ht="12.75">
      <c r="H105" s="18"/>
      <c r="I105" s="18"/>
    </row>
    <row r="106" spans="8:9" ht="12.75">
      <c r="H106" s="18"/>
      <c r="I106" s="18"/>
    </row>
    <row r="107" spans="8:9" ht="12.75">
      <c r="H107" s="18"/>
      <c r="I107" s="18"/>
    </row>
    <row r="108" spans="8:9" ht="12.75">
      <c r="H108" s="18"/>
      <c r="I108" s="18"/>
    </row>
    <row r="109" spans="8:9" ht="12.75">
      <c r="H109" s="18"/>
      <c r="I109" s="18"/>
    </row>
    <row r="110" spans="8:9" ht="12.75">
      <c r="H110" s="18"/>
      <c r="I110" s="18"/>
    </row>
    <row r="111" spans="8:9" ht="12.75">
      <c r="H111" s="18"/>
      <c r="I111" s="18"/>
    </row>
    <row r="112" spans="8:9" ht="12.75">
      <c r="H112" s="18"/>
      <c r="I112" s="18"/>
    </row>
    <row r="113" spans="8:9" ht="12.75">
      <c r="H113" s="18"/>
      <c r="I113" s="18"/>
    </row>
    <row r="114" spans="8:9" ht="12.75">
      <c r="H114" s="18"/>
      <c r="I114" s="18"/>
    </row>
    <row r="115" spans="8:9" ht="12.75">
      <c r="H115" s="18"/>
      <c r="I115" s="18"/>
    </row>
    <row r="116" spans="8:9" ht="12.75">
      <c r="H116" s="18"/>
      <c r="I116" s="18"/>
    </row>
    <row r="117" spans="8:9" ht="12.75">
      <c r="H117" s="18"/>
      <c r="I117" s="18"/>
    </row>
    <row r="118" spans="8:9" ht="12.75">
      <c r="H118" s="18"/>
      <c r="I118" s="18"/>
    </row>
    <row r="119" spans="8:9" ht="12.75">
      <c r="H119" s="18"/>
      <c r="I119" s="18"/>
    </row>
    <row r="120" spans="8:9" ht="12.75">
      <c r="H120" s="18"/>
      <c r="I120" s="18"/>
    </row>
    <row r="121" spans="8:9" ht="12.75">
      <c r="H121" s="18"/>
      <c r="I121" s="18"/>
    </row>
    <row r="122" spans="8:9" ht="12.75">
      <c r="H122" s="18"/>
      <c r="I122" s="18"/>
    </row>
    <row r="123" spans="8:9" ht="12.75">
      <c r="H123" s="18"/>
      <c r="I123" s="18"/>
    </row>
    <row r="124" spans="8:9" ht="12.75">
      <c r="H124" s="18"/>
      <c r="I124" s="18"/>
    </row>
    <row r="125" spans="8:9" ht="12.75">
      <c r="H125" s="18"/>
      <c r="I125" s="18"/>
    </row>
    <row r="126" spans="8:9" ht="12.75">
      <c r="H126" s="18"/>
      <c r="I126" s="18"/>
    </row>
    <row r="127" spans="8:9" ht="12.75">
      <c r="H127" s="18"/>
      <c r="I127" s="18"/>
    </row>
    <row r="128" spans="8:9" ht="12.75">
      <c r="H128" s="18"/>
      <c r="I128" s="18"/>
    </row>
    <row r="129" spans="8:9" ht="12.75">
      <c r="H129" s="18"/>
      <c r="I129" s="18"/>
    </row>
    <row r="130" spans="8:9" ht="12.75">
      <c r="H130" s="18"/>
      <c r="I130" s="18"/>
    </row>
    <row r="131" spans="8:9" ht="12.75">
      <c r="H131" s="18"/>
      <c r="I131" s="18"/>
    </row>
    <row r="132" spans="8:9" ht="12.75">
      <c r="H132" s="18"/>
      <c r="I132" s="18"/>
    </row>
    <row r="133" spans="8:9" ht="12.75">
      <c r="H133" s="18"/>
      <c r="I133" s="18"/>
    </row>
    <row r="134" spans="8:9" ht="12.75">
      <c r="H134" s="18"/>
      <c r="I134" s="18"/>
    </row>
    <row r="135" spans="8:9" ht="12.75">
      <c r="H135" s="18"/>
      <c r="I135" s="18"/>
    </row>
    <row r="136" spans="8:9" ht="12.75">
      <c r="H136" s="18"/>
      <c r="I136" s="18"/>
    </row>
    <row r="137" spans="8:9" ht="12.75">
      <c r="H137" s="18"/>
      <c r="I137" s="18"/>
    </row>
    <row r="138" spans="8:9" ht="12.75">
      <c r="H138" s="18"/>
      <c r="I138" s="18"/>
    </row>
    <row r="139" spans="8:9" ht="12.75">
      <c r="H139" s="18"/>
      <c r="I139" s="18"/>
    </row>
    <row r="140" spans="8:9" ht="12.75">
      <c r="H140" s="18"/>
      <c r="I140" s="18"/>
    </row>
    <row r="141" spans="8:9" ht="12.75">
      <c r="H141" s="18"/>
      <c r="I141" s="18"/>
    </row>
    <row r="142" spans="8:9" ht="12.75">
      <c r="H142" s="18"/>
      <c r="I142" s="18"/>
    </row>
    <row r="143" spans="8:9" ht="12.75">
      <c r="H143" s="18"/>
      <c r="I143" s="18"/>
    </row>
    <row r="144" spans="8:9" ht="12.75">
      <c r="H144" s="18"/>
      <c r="I144" s="18"/>
    </row>
    <row r="145" spans="8:9" ht="12.75">
      <c r="H145" s="18"/>
      <c r="I145" s="18"/>
    </row>
    <row r="146" spans="8:9" ht="12.75">
      <c r="H146" s="18"/>
      <c r="I146" s="18"/>
    </row>
    <row r="147" spans="8:9" ht="12.75">
      <c r="H147" s="18"/>
      <c r="I147" s="18"/>
    </row>
    <row r="148" spans="8:9" ht="12.75">
      <c r="H148" s="18"/>
      <c r="I148" s="18"/>
    </row>
    <row r="149" spans="8:9" ht="12.75">
      <c r="H149" s="18"/>
      <c r="I149" s="18"/>
    </row>
    <row r="150" spans="8:9" ht="12.75">
      <c r="H150" s="18"/>
      <c r="I150" s="18"/>
    </row>
    <row r="151" spans="8:9" ht="12.75">
      <c r="H151" s="18"/>
      <c r="I151" s="18"/>
    </row>
    <row r="152" spans="8:9" ht="12.75">
      <c r="H152" s="18"/>
      <c r="I152" s="18"/>
    </row>
    <row r="153" spans="8:9" ht="12.75">
      <c r="H153" s="18"/>
      <c r="I153" s="18"/>
    </row>
    <row r="154" spans="8:9" ht="12.75">
      <c r="H154" s="18"/>
      <c r="I154" s="18"/>
    </row>
    <row r="155" spans="8:9" ht="12.75">
      <c r="H155" s="18"/>
      <c r="I155" s="18"/>
    </row>
    <row r="156" spans="8:9" ht="12.75">
      <c r="H156" s="18"/>
      <c r="I156" s="18"/>
    </row>
    <row r="157" spans="8:9" ht="12.75">
      <c r="H157" s="18"/>
      <c r="I157" s="18"/>
    </row>
    <row r="158" spans="8:9" ht="12.75">
      <c r="H158" s="18"/>
      <c r="I158" s="18"/>
    </row>
    <row r="159" spans="8:9" ht="12.75">
      <c r="H159" s="18"/>
      <c r="I159" s="18"/>
    </row>
    <row r="160" spans="8:9" ht="12.75">
      <c r="H160" s="18"/>
      <c r="I160" s="18"/>
    </row>
    <row r="161" spans="8:9" ht="12.75">
      <c r="H161" s="18"/>
      <c r="I161" s="18"/>
    </row>
    <row r="162" spans="8:9" ht="12.75">
      <c r="H162" s="18"/>
      <c r="I162" s="18"/>
    </row>
    <row r="163" spans="8:9" ht="12.75">
      <c r="H163" s="18"/>
      <c r="I163" s="18"/>
    </row>
    <row r="164" spans="8:9" ht="12.75">
      <c r="H164" s="18"/>
      <c r="I164" s="18"/>
    </row>
    <row r="165" spans="8:9" ht="12.75">
      <c r="H165" s="18"/>
      <c r="I165" s="18"/>
    </row>
    <row r="166" spans="8:9" ht="12.75">
      <c r="H166" s="18"/>
      <c r="I166" s="18"/>
    </row>
    <row r="167" spans="8:9" ht="12.75">
      <c r="H167" s="18"/>
      <c r="I167" s="18"/>
    </row>
    <row r="168" spans="8:9" ht="12.75">
      <c r="H168" s="18"/>
      <c r="I168" s="18"/>
    </row>
    <row r="169" spans="8:9" ht="12.75">
      <c r="H169" s="18"/>
      <c r="I169" s="18"/>
    </row>
    <row r="170" spans="8:9" ht="12.75">
      <c r="H170" s="18"/>
      <c r="I170" s="18"/>
    </row>
    <row r="171" spans="8:9" ht="12.75">
      <c r="H171" s="18"/>
      <c r="I171" s="18"/>
    </row>
    <row r="172" spans="8:9" ht="12.75">
      <c r="H172" s="18"/>
      <c r="I172" s="18"/>
    </row>
    <row r="173" spans="8:9" ht="12.75">
      <c r="H173" s="18"/>
      <c r="I173" s="18"/>
    </row>
    <row r="174" spans="8:9" ht="12.75">
      <c r="H174" s="18"/>
      <c r="I174" s="18"/>
    </row>
    <row r="175" spans="8:9" ht="12.75">
      <c r="H175" s="18"/>
      <c r="I175" s="18"/>
    </row>
    <row r="176" spans="8:9" ht="12.75">
      <c r="H176" s="18"/>
      <c r="I176" s="18"/>
    </row>
    <row r="177" spans="8:9" ht="12.75">
      <c r="H177" s="18"/>
      <c r="I177" s="18"/>
    </row>
    <row r="178" spans="8:9" ht="12.75">
      <c r="H178" s="18"/>
      <c r="I178" s="18"/>
    </row>
    <row r="179" spans="8:9" ht="12.75">
      <c r="H179" s="18"/>
      <c r="I179" s="18"/>
    </row>
    <row r="180" spans="8:9" ht="12.75">
      <c r="H180" s="18"/>
      <c r="I180" s="18"/>
    </row>
    <row r="181" spans="8:9" ht="12.75">
      <c r="H181" s="18"/>
      <c r="I181" s="18"/>
    </row>
    <row r="182" spans="8:9" ht="12.75">
      <c r="H182" s="18"/>
      <c r="I182" s="18"/>
    </row>
    <row r="183" spans="8:9" ht="12.75">
      <c r="H183" s="18"/>
      <c r="I183" s="18"/>
    </row>
    <row r="184" spans="8:9" ht="12.75">
      <c r="H184" s="18"/>
      <c r="I184" s="18"/>
    </row>
    <row r="185" spans="8:9" ht="12.75">
      <c r="H185" s="18"/>
      <c r="I185" s="18"/>
    </row>
    <row r="186" spans="8:9" ht="12.75">
      <c r="H186" s="18"/>
      <c r="I186" s="18"/>
    </row>
    <row r="187" spans="8:9" ht="12.75">
      <c r="H187" s="18"/>
      <c r="I187" s="18"/>
    </row>
    <row r="188" spans="8:9" ht="12.75">
      <c r="H188" s="18"/>
      <c r="I188" s="18"/>
    </row>
    <row r="189" spans="8:9" ht="12.75">
      <c r="H189" s="18"/>
      <c r="I189" s="18"/>
    </row>
    <row r="190" spans="8:9" ht="12.75">
      <c r="H190" s="18"/>
      <c r="I190" s="18"/>
    </row>
    <row r="191" spans="8:9" ht="12.75">
      <c r="H191" s="18"/>
      <c r="I191" s="18"/>
    </row>
    <row r="192" spans="8:9" ht="12.75">
      <c r="H192" s="18"/>
      <c r="I192" s="18"/>
    </row>
    <row r="193" spans="8:9" ht="12.75">
      <c r="H193" s="18"/>
      <c r="I193" s="18"/>
    </row>
    <row r="194" spans="8:9" ht="12.75">
      <c r="H194" s="18"/>
      <c r="I194" s="18"/>
    </row>
    <row r="195" spans="8:9" ht="12.75">
      <c r="H195" s="18"/>
      <c r="I195" s="18"/>
    </row>
    <row r="196" spans="8:9" ht="12.75">
      <c r="H196" s="18"/>
      <c r="I196" s="18"/>
    </row>
    <row r="197" spans="8:9" ht="12.75">
      <c r="H197" s="18"/>
      <c r="I197" s="18"/>
    </row>
    <row r="198" spans="8:9" ht="12.75">
      <c r="H198" s="18"/>
      <c r="I198" s="18"/>
    </row>
    <row r="199" spans="8:9" ht="12.75">
      <c r="H199" s="18"/>
      <c r="I199" s="18"/>
    </row>
    <row r="200" spans="8:9" ht="12.75">
      <c r="H200" s="18"/>
      <c r="I200" s="18"/>
    </row>
    <row r="201" spans="8:9" ht="12.75">
      <c r="H201" s="18"/>
      <c r="I201" s="18"/>
    </row>
    <row r="202" spans="8:9" ht="12.75">
      <c r="H202" s="18"/>
      <c r="I202" s="18"/>
    </row>
    <row r="203" spans="8:9" ht="12.75">
      <c r="H203" s="18"/>
      <c r="I203" s="18"/>
    </row>
    <row r="204" spans="8:9" ht="12.75">
      <c r="H204" s="18"/>
      <c r="I204" s="18"/>
    </row>
    <row r="205" spans="8:9" ht="12.75">
      <c r="H205" s="18"/>
      <c r="I205" s="18"/>
    </row>
    <row r="206" spans="8:9" ht="12.75">
      <c r="H206" s="18"/>
      <c r="I206" s="18"/>
    </row>
    <row r="207" spans="8:9" ht="12.75">
      <c r="H207" s="18"/>
      <c r="I207" s="18"/>
    </row>
    <row r="208" spans="8:9" ht="12.75">
      <c r="H208" s="18"/>
      <c r="I208" s="18"/>
    </row>
    <row r="209" spans="8:9" ht="12.75">
      <c r="H209" s="18"/>
      <c r="I209" s="18"/>
    </row>
    <row r="210" spans="8:9" ht="12.75">
      <c r="H210" s="18"/>
      <c r="I210" s="18"/>
    </row>
    <row r="211" spans="8:9" ht="12.75">
      <c r="H211" s="18"/>
      <c r="I211" s="18"/>
    </row>
    <row r="212" spans="8:9" ht="12.75">
      <c r="H212" s="18"/>
      <c r="I212" s="18"/>
    </row>
    <row r="213" spans="8:9" ht="12.75">
      <c r="H213" s="18"/>
      <c r="I213" s="18"/>
    </row>
    <row r="214" spans="8:9" ht="12.75">
      <c r="H214" s="18"/>
      <c r="I214" s="18"/>
    </row>
    <row r="215" spans="8:9" ht="12.75">
      <c r="H215" s="18"/>
      <c r="I215" s="18"/>
    </row>
    <row r="216" spans="8:9" ht="12.75">
      <c r="H216" s="18"/>
      <c r="I216" s="18"/>
    </row>
    <row r="217" spans="8:9" ht="12.75">
      <c r="H217" s="18"/>
      <c r="I217" s="18"/>
    </row>
    <row r="218" spans="8:9" ht="12.75">
      <c r="H218" s="18"/>
      <c r="I218" s="18"/>
    </row>
    <row r="219" spans="8:9" ht="12.75">
      <c r="H219" s="18"/>
      <c r="I219" s="18"/>
    </row>
    <row r="220" spans="8:9" ht="12.75">
      <c r="H220" s="18"/>
      <c r="I220" s="18"/>
    </row>
    <row r="221" spans="8:9" ht="12.75">
      <c r="H221" s="18"/>
      <c r="I221" s="18"/>
    </row>
    <row r="222" spans="8:9" ht="12.75">
      <c r="H222" s="18"/>
      <c r="I222" s="18"/>
    </row>
    <row r="223" spans="8:9" ht="12.75">
      <c r="H223" s="18"/>
      <c r="I223" s="18"/>
    </row>
    <row r="224" spans="8:9" ht="12.75">
      <c r="H224" s="18"/>
      <c r="I224" s="18"/>
    </row>
    <row r="225" spans="8:9" ht="12.75">
      <c r="H225" s="18"/>
      <c r="I225" s="18"/>
    </row>
    <row r="226" spans="8:9" ht="12.75">
      <c r="H226" s="18"/>
      <c r="I226" s="18"/>
    </row>
    <row r="227" spans="8:9" ht="12.75">
      <c r="H227" s="18"/>
      <c r="I227" s="18"/>
    </row>
    <row r="228" spans="8:9" ht="12.75">
      <c r="H228" s="18"/>
      <c r="I228" s="18"/>
    </row>
    <row r="229" spans="8:9" ht="12.75">
      <c r="H229" s="18"/>
      <c r="I229" s="18"/>
    </row>
    <row r="230" spans="8:9" ht="12.75">
      <c r="H230" s="18"/>
      <c r="I230" s="18"/>
    </row>
    <row r="231" spans="8:9" ht="12.75">
      <c r="H231" s="18"/>
      <c r="I231" s="18"/>
    </row>
    <row r="232" spans="8:9" ht="12.75">
      <c r="H232" s="18"/>
      <c r="I232" s="18"/>
    </row>
    <row r="233" spans="8:9" ht="12.75">
      <c r="H233" s="18"/>
      <c r="I233" s="18"/>
    </row>
    <row r="234" spans="8:9" ht="12.75">
      <c r="H234" s="18"/>
      <c r="I234" s="18"/>
    </row>
    <row r="235" spans="8:9" ht="12.75">
      <c r="H235" s="18"/>
      <c r="I235" s="18"/>
    </row>
    <row r="236" spans="8:9" ht="12.75">
      <c r="H236" s="18"/>
      <c r="I236" s="18"/>
    </row>
    <row r="237" spans="8:9" ht="12.75">
      <c r="H237" s="18"/>
      <c r="I237" s="18"/>
    </row>
    <row r="238" spans="8:9" ht="12.75">
      <c r="H238" s="18"/>
      <c r="I238" s="18"/>
    </row>
    <row r="239" spans="8:9" ht="12.75">
      <c r="H239" s="18"/>
      <c r="I239" s="18"/>
    </row>
    <row r="240" spans="8:9" ht="12.75">
      <c r="H240" s="18"/>
      <c r="I240" s="18"/>
    </row>
    <row r="241" spans="8:9" ht="12.75">
      <c r="H241" s="18"/>
      <c r="I241" s="18"/>
    </row>
    <row r="242" spans="8:9" ht="12.75">
      <c r="H242" s="18"/>
      <c r="I242" s="18"/>
    </row>
    <row r="243" spans="8:9" ht="12.75">
      <c r="H243" s="18"/>
      <c r="I243" s="18"/>
    </row>
    <row r="244" spans="8:9" ht="12.75">
      <c r="H244" s="18"/>
      <c r="I244" s="18"/>
    </row>
    <row r="245" spans="8:9" ht="12.75">
      <c r="H245" s="18"/>
      <c r="I245" s="18"/>
    </row>
    <row r="246" spans="8:9" ht="12.75">
      <c r="H246" s="18"/>
      <c r="I246" s="18"/>
    </row>
    <row r="247" spans="8:9" ht="12.75">
      <c r="H247" s="18"/>
      <c r="I247" s="18"/>
    </row>
    <row r="248" spans="8:9" ht="12.75">
      <c r="H248" s="18"/>
      <c r="I248" s="18"/>
    </row>
    <row r="249" spans="8:9" ht="12.75">
      <c r="H249" s="18"/>
      <c r="I249" s="18"/>
    </row>
    <row r="250" spans="8:9" ht="12.75">
      <c r="H250" s="18"/>
      <c r="I250" s="18"/>
    </row>
    <row r="251" spans="8:9" ht="12.75">
      <c r="H251" s="18"/>
      <c r="I251" s="18"/>
    </row>
    <row r="252" spans="8:9" ht="12.75">
      <c r="H252" s="18"/>
      <c r="I252" s="18"/>
    </row>
    <row r="253" spans="8:9" ht="12.75">
      <c r="H253" s="18"/>
      <c r="I253" s="18"/>
    </row>
    <row r="254" spans="8:9" ht="12.75">
      <c r="H254" s="18"/>
      <c r="I254" s="18"/>
    </row>
    <row r="255" spans="8:9" ht="12.75">
      <c r="H255" s="18"/>
      <c r="I255" s="18"/>
    </row>
    <row r="256" spans="8:9" ht="12.75">
      <c r="H256" s="18"/>
      <c r="I256" s="18"/>
    </row>
    <row r="257" spans="8:9" ht="12.75">
      <c r="H257" s="18"/>
      <c r="I257" s="18"/>
    </row>
    <row r="258" spans="8:9" ht="12.75">
      <c r="H258" s="18"/>
      <c r="I258" s="18"/>
    </row>
    <row r="259" spans="8:9" ht="12.75">
      <c r="H259" s="18"/>
      <c r="I259" s="18"/>
    </row>
    <row r="260" spans="8:9" ht="12.75">
      <c r="H260" s="18"/>
      <c r="I260" s="18"/>
    </row>
    <row r="261" spans="8:9" ht="12.75">
      <c r="H261" s="18"/>
      <c r="I261" s="18"/>
    </row>
    <row r="262" spans="8:9" ht="12.75">
      <c r="H262" s="18"/>
      <c r="I262" s="18"/>
    </row>
    <row r="263" spans="8:9" ht="12.75">
      <c r="H263" s="18"/>
      <c r="I263" s="18"/>
    </row>
    <row r="264" spans="8:9" ht="12.75">
      <c r="H264" s="18"/>
      <c r="I264" s="18"/>
    </row>
    <row r="265" spans="8:9" ht="12.75">
      <c r="H265" s="18"/>
      <c r="I265" s="18"/>
    </row>
    <row r="266" spans="8:9" ht="12.75">
      <c r="H266" s="18"/>
      <c r="I266" s="18"/>
    </row>
    <row r="267" spans="8:9" ht="12.75">
      <c r="H267" s="18"/>
      <c r="I267" s="18"/>
    </row>
    <row r="268" spans="8:9" ht="12.75">
      <c r="H268" s="18"/>
      <c r="I268" s="18"/>
    </row>
    <row r="269" spans="8:9" ht="12.75">
      <c r="H269" s="18"/>
      <c r="I269" s="18"/>
    </row>
    <row r="270" spans="8:9" ht="12.75">
      <c r="H270" s="18"/>
      <c r="I270" s="18"/>
    </row>
    <row r="271" spans="8:9" ht="12.75">
      <c r="H271" s="18"/>
      <c r="I271" s="18"/>
    </row>
    <row r="272" spans="8:9" ht="12.75">
      <c r="H272" s="18"/>
      <c r="I272" s="18"/>
    </row>
    <row r="273" spans="8:9" ht="12.75">
      <c r="H273" s="18"/>
      <c r="I273" s="18"/>
    </row>
    <row r="274" spans="8:9" ht="12.75">
      <c r="H274" s="18"/>
      <c r="I274" s="18"/>
    </row>
    <row r="275" spans="8:9" ht="12.75">
      <c r="H275" s="18"/>
      <c r="I275" s="18"/>
    </row>
    <row r="276" spans="8:9" ht="12.75">
      <c r="H276" s="18"/>
      <c r="I276" s="18"/>
    </row>
    <row r="277" spans="8:9" ht="12.75">
      <c r="H277" s="18"/>
      <c r="I277" s="18"/>
    </row>
    <row r="278" spans="8:9" ht="12.75">
      <c r="H278" s="18"/>
      <c r="I278" s="18"/>
    </row>
    <row r="279" spans="8:9" ht="12.75">
      <c r="H279" s="18"/>
      <c r="I279" s="18"/>
    </row>
    <row r="280" spans="8:9" ht="12.75">
      <c r="H280" s="18"/>
      <c r="I280" s="18"/>
    </row>
    <row r="281" spans="8:9" ht="12.75">
      <c r="H281" s="18"/>
      <c r="I281" s="18"/>
    </row>
    <row r="282" spans="8:9" ht="12.75">
      <c r="H282" s="18"/>
      <c r="I282" s="18"/>
    </row>
    <row r="283" spans="8:9" ht="12.75">
      <c r="H283" s="18"/>
      <c r="I283" s="18"/>
    </row>
    <row r="284" spans="8:9" ht="12.75">
      <c r="H284" s="18"/>
      <c r="I284" s="18"/>
    </row>
    <row r="285" spans="8:9" ht="12.75">
      <c r="H285" s="18"/>
      <c r="I285" s="18"/>
    </row>
    <row r="286" spans="8:9" ht="12.75">
      <c r="H286" s="18"/>
      <c r="I286" s="18"/>
    </row>
    <row r="287" spans="8:9" ht="12.75">
      <c r="H287" s="18"/>
      <c r="I287" s="18"/>
    </row>
    <row r="288" spans="8:9" ht="12.75">
      <c r="H288" s="18"/>
      <c r="I288" s="18"/>
    </row>
    <row r="289" spans="8:9" ht="12.75">
      <c r="H289" s="18"/>
      <c r="I289" s="18"/>
    </row>
    <row r="290" spans="8:9" ht="12.75">
      <c r="H290" s="18"/>
      <c r="I290" s="18"/>
    </row>
    <row r="291" spans="8:9" ht="12.75">
      <c r="H291" s="18"/>
      <c r="I291" s="18"/>
    </row>
    <row r="292" spans="8:9" ht="12.75">
      <c r="H292" s="18"/>
      <c r="I292" s="18"/>
    </row>
    <row r="293" spans="8:9" ht="12.75">
      <c r="H293" s="18"/>
      <c r="I293" s="18"/>
    </row>
    <row r="294" spans="8:9" ht="12.75">
      <c r="H294" s="18"/>
      <c r="I294" s="18"/>
    </row>
    <row r="295" spans="8:9" ht="12.75">
      <c r="H295" s="18"/>
      <c r="I295" s="18"/>
    </row>
    <row r="296" spans="8:9" ht="12.75">
      <c r="H296" s="18"/>
      <c r="I296" s="18"/>
    </row>
    <row r="297" spans="8:9" ht="12.75">
      <c r="H297" s="18"/>
      <c r="I297" s="18"/>
    </row>
    <row r="298" spans="8:9" ht="12.75">
      <c r="H298" s="18"/>
      <c r="I298" s="18"/>
    </row>
    <row r="299" spans="8:9" ht="12.75">
      <c r="H299" s="18"/>
      <c r="I299" s="18"/>
    </row>
    <row r="300" spans="8:9" ht="12.75">
      <c r="H300" s="18"/>
      <c r="I300" s="18"/>
    </row>
    <row r="301" spans="8:9" ht="12.75">
      <c r="H301" s="18"/>
      <c r="I301" s="18"/>
    </row>
    <row r="302" spans="8:9" ht="12.75">
      <c r="H302" s="18"/>
      <c r="I302" s="18"/>
    </row>
    <row r="303" spans="8:9" ht="12.75">
      <c r="H303" s="18"/>
      <c r="I303" s="18"/>
    </row>
    <row r="304" spans="8:9" ht="12.75">
      <c r="H304" s="18"/>
      <c r="I304" s="18"/>
    </row>
    <row r="305" spans="8:9" ht="12.75">
      <c r="H305" s="18"/>
      <c r="I305" s="18"/>
    </row>
    <row r="306" spans="8:9" ht="12.75">
      <c r="H306" s="18"/>
      <c r="I306" s="18"/>
    </row>
    <row r="307" spans="8:9" ht="12.75">
      <c r="H307" s="18"/>
      <c r="I307" s="18"/>
    </row>
    <row r="308" spans="8:9" ht="12.75">
      <c r="H308" s="18"/>
      <c r="I308" s="18"/>
    </row>
    <row r="309" spans="8:9" ht="12.75">
      <c r="H309" s="18"/>
      <c r="I309" s="18"/>
    </row>
    <row r="310" spans="8:9" ht="12.75">
      <c r="H310" s="18"/>
      <c r="I310" s="18"/>
    </row>
    <row r="311" spans="8:9" ht="12.75">
      <c r="H311" s="18"/>
      <c r="I311" s="18"/>
    </row>
    <row r="312" spans="8:9" ht="12.75">
      <c r="H312" s="18"/>
      <c r="I312" s="18"/>
    </row>
    <row r="313" spans="8:9" ht="12.75">
      <c r="H313" s="18"/>
      <c r="I313" s="18"/>
    </row>
    <row r="314" spans="8:9" ht="12.75">
      <c r="H314" s="18"/>
      <c r="I314" s="18"/>
    </row>
    <row r="315" spans="8:9" ht="12.75">
      <c r="H315" s="18"/>
      <c r="I315" s="18"/>
    </row>
    <row r="316" spans="8:9" ht="12.75">
      <c r="H316" s="18"/>
      <c r="I316" s="18"/>
    </row>
    <row r="317" spans="8:9" ht="12.75">
      <c r="H317" s="18"/>
      <c r="I317" s="18"/>
    </row>
    <row r="318" spans="8:9" ht="12.75">
      <c r="H318" s="18"/>
      <c r="I318" s="18"/>
    </row>
    <row r="319" spans="8:9" ht="12.75">
      <c r="H319" s="18"/>
      <c r="I319" s="18"/>
    </row>
    <row r="320" spans="8:9" ht="12.75">
      <c r="H320" s="18"/>
      <c r="I320" s="18"/>
    </row>
    <row r="321" spans="8:9" ht="12.75">
      <c r="H321" s="18"/>
      <c r="I321" s="18"/>
    </row>
    <row r="322" spans="8:9" ht="12.75">
      <c r="H322" s="18"/>
      <c r="I322" s="18"/>
    </row>
    <row r="323" spans="8:9" ht="12.75">
      <c r="H323" s="18"/>
      <c r="I323" s="18"/>
    </row>
    <row r="324" spans="8:9" ht="12.75">
      <c r="H324" s="18"/>
      <c r="I324" s="18"/>
    </row>
    <row r="325" spans="8:9" ht="12.75">
      <c r="H325" s="18"/>
      <c r="I325" s="18"/>
    </row>
    <row r="326" spans="8:9" ht="12.75">
      <c r="H326" s="18"/>
      <c r="I326" s="18"/>
    </row>
    <row r="327" spans="8:9" ht="12.75">
      <c r="H327" s="18"/>
      <c r="I327" s="18"/>
    </row>
    <row r="328" spans="8:9" ht="12.75">
      <c r="H328" s="18"/>
      <c r="I328" s="18"/>
    </row>
    <row r="329" spans="8:9" ht="12.75">
      <c r="H329" s="18"/>
      <c r="I329" s="18"/>
    </row>
    <row r="330" spans="8:9" ht="12.75">
      <c r="H330" s="18"/>
      <c r="I330" s="18"/>
    </row>
    <row r="331" spans="8:9" ht="12.75">
      <c r="H331" s="18"/>
      <c r="I331" s="18"/>
    </row>
    <row r="332" spans="8:9" ht="12.75">
      <c r="H332" s="18"/>
      <c r="I332" s="18"/>
    </row>
    <row r="333" spans="8:9" ht="12.75">
      <c r="H333" s="18"/>
      <c r="I333" s="18"/>
    </row>
    <row r="334" spans="8:9" ht="12.75">
      <c r="H334" s="18"/>
      <c r="I334" s="18"/>
    </row>
  </sheetData>
  <mergeCells count="16">
    <mergeCell ref="A1:H1"/>
    <mergeCell ref="A2:H2"/>
    <mergeCell ref="G5:H5"/>
    <mergeCell ref="G6:G7"/>
    <mergeCell ref="E6:E7"/>
    <mergeCell ref="A5:B7"/>
    <mergeCell ref="C5:D5"/>
    <mergeCell ref="E5:F5"/>
    <mergeCell ref="C6:C7"/>
    <mergeCell ref="A38:B40"/>
    <mergeCell ref="C38:D38"/>
    <mergeCell ref="E38:F38"/>
    <mergeCell ref="G38:H38"/>
    <mergeCell ref="C39:C40"/>
    <mergeCell ref="E39:E40"/>
    <mergeCell ref="G39:G40"/>
  </mergeCells>
  <printOptions horizontalCentered="1"/>
  <pageMargins left="1.062992125984252" right="0.7874015748031497" top="1.1811023622047245" bottom="0.3937007874015748" header="0.5118110236220472" footer="0.5118110236220472"/>
  <pageSetup horizontalDpi="300" verticalDpi="300" orientation="landscape" paperSize="9" scale="9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98"/>
  <sheetViews>
    <sheetView showGridLines="0" workbookViewId="0" topLeftCell="C1">
      <selection activeCell="B4" sqref="B4"/>
    </sheetView>
  </sheetViews>
  <sheetFormatPr defaultColWidth="9.140625" defaultRowHeight="12.75"/>
  <cols>
    <col min="1" max="1" width="5.7109375" style="1" customWidth="1"/>
    <col min="2" max="2" width="46.28125" style="1" customWidth="1"/>
    <col min="3" max="8" width="12.7109375" style="1" customWidth="1"/>
    <col min="9" max="16384" width="9.140625" style="1" customWidth="1"/>
  </cols>
  <sheetData>
    <row r="1" spans="1:8" ht="12.75">
      <c r="A1" s="66" t="s">
        <v>42</v>
      </c>
      <c r="B1" s="66"/>
      <c r="C1" s="66"/>
      <c r="D1" s="66"/>
      <c r="E1" s="66"/>
      <c r="F1" s="66"/>
      <c r="G1" s="66"/>
      <c r="H1" s="66"/>
    </row>
    <row r="2" spans="1:8" ht="12.75">
      <c r="A2" s="67" t="s">
        <v>0</v>
      </c>
      <c r="B2" s="67"/>
      <c r="C2" s="67"/>
      <c r="D2" s="67"/>
      <c r="E2" s="67"/>
      <c r="F2" s="67"/>
      <c r="G2" s="67"/>
      <c r="H2" s="67"/>
    </row>
    <row r="3" spans="1:6" ht="12.75">
      <c r="A3" s="2"/>
      <c r="B3" s="2"/>
      <c r="C3" s="2"/>
      <c r="D3" s="2"/>
      <c r="E3" s="2"/>
      <c r="F3" s="2"/>
    </row>
    <row r="4" spans="1:8" ht="13.5" thickBot="1">
      <c r="A4" s="3"/>
      <c r="B4" s="3"/>
      <c r="H4" s="39" t="s">
        <v>73</v>
      </c>
    </row>
    <row r="5" spans="1:8" ht="12.75">
      <c r="A5" s="55" t="s">
        <v>1</v>
      </c>
      <c r="B5" s="56"/>
      <c r="C5" s="61" t="s">
        <v>46</v>
      </c>
      <c r="D5" s="62"/>
      <c r="E5" s="61" t="s">
        <v>47</v>
      </c>
      <c r="F5" s="63"/>
      <c r="G5" s="61" t="s">
        <v>3</v>
      </c>
      <c r="H5" s="63"/>
    </row>
    <row r="6" spans="1:8" ht="12.75">
      <c r="A6" s="57"/>
      <c r="B6" s="58"/>
      <c r="C6" s="64" t="s">
        <v>45</v>
      </c>
      <c r="D6" s="26" t="s">
        <v>35</v>
      </c>
      <c r="E6" s="64" t="s">
        <v>45</v>
      </c>
      <c r="F6" s="27" t="s">
        <v>35</v>
      </c>
      <c r="G6" s="64" t="s">
        <v>45</v>
      </c>
      <c r="H6" s="27" t="s">
        <v>35</v>
      </c>
    </row>
    <row r="7" spans="1:8" ht="13.5" thickBot="1">
      <c r="A7" s="59"/>
      <c r="B7" s="60"/>
      <c r="C7" s="65"/>
      <c r="D7" s="28" t="s">
        <v>36</v>
      </c>
      <c r="E7" s="65"/>
      <c r="F7" s="29" t="s">
        <v>36</v>
      </c>
      <c r="G7" s="65"/>
      <c r="H7" s="29" t="s">
        <v>36</v>
      </c>
    </row>
    <row r="8" spans="1:8" ht="6" customHeight="1">
      <c r="A8" s="4"/>
      <c r="B8" s="5"/>
      <c r="C8" s="13"/>
      <c r="D8" s="12"/>
      <c r="E8" s="12"/>
      <c r="F8" s="21"/>
      <c r="G8" s="12"/>
      <c r="H8" s="21"/>
    </row>
    <row r="9" spans="1:12" ht="12.75">
      <c r="A9" s="37" t="s">
        <v>16</v>
      </c>
      <c r="B9" s="23" t="s">
        <v>50</v>
      </c>
      <c r="C9" s="14">
        <v>1656299</v>
      </c>
      <c r="D9" s="14">
        <v>1656299</v>
      </c>
      <c r="E9" s="17"/>
      <c r="F9" s="17"/>
      <c r="G9" s="17">
        <f>+C9+E9</f>
        <v>1656299</v>
      </c>
      <c r="H9" s="17">
        <f>+D9+F9</f>
        <v>1656299</v>
      </c>
      <c r="I9" s="18"/>
      <c r="J9" s="18"/>
      <c r="K9" s="18"/>
      <c r="L9" s="18"/>
    </row>
    <row r="10" spans="1:12" ht="12.75">
      <c r="A10" s="37" t="s">
        <v>26</v>
      </c>
      <c r="B10" s="38" t="s">
        <v>52</v>
      </c>
      <c r="C10" s="14"/>
      <c r="D10" s="14"/>
      <c r="E10" s="14">
        <v>6000</v>
      </c>
      <c r="F10" s="17">
        <v>6000</v>
      </c>
      <c r="G10" s="17">
        <f aca="true" t="shared" si="0" ref="G10:G16">+C10+E10</f>
        <v>6000</v>
      </c>
      <c r="H10" s="17">
        <f aca="true" t="shared" si="1" ref="H10:H16">+D10+F10</f>
        <v>6000</v>
      </c>
      <c r="I10" s="18"/>
      <c r="J10" s="18"/>
      <c r="K10" s="18"/>
      <c r="L10" s="18"/>
    </row>
    <row r="11" spans="1:12" ht="12.75">
      <c r="A11" s="37" t="s">
        <v>17</v>
      </c>
      <c r="B11" s="23" t="s">
        <v>53</v>
      </c>
      <c r="C11" s="14">
        <v>103464</v>
      </c>
      <c r="D11" s="14">
        <v>103464</v>
      </c>
      <c r="E11" s="14"/>
      <c r="F11" s="17"/>
      <c r="G11" s="17">
        <f t="shared" si="0"/>
        <v>103464</v>
      </c>
      <c r="H11" s="17">
        <f t="shared" si="1"/>
        <v>103464</v>
      </c>
      <c r="I11" s="18"/>
      <c r="J11" s="18"/>
      <c r="K11" s="18"/>
      <c r="L11" s="18"/>
    </row>
    <row r="12" spans="1:12" ht="12.75">
      <c r="A12" s="37" t="s">
        <v>27</v>
      </c>
      <c r="B12" s="38" t="s">
        <v>55</v>
      </c>
      <c r="C12" s="14"/>
      <c r="D12" s="17"/>
      <c r="E12" s="17">
        <v>1322301</v>
      </c>
      <c r="F12" s="17">
        <v>1322301</v>
      </c>
      <c r="G12" s="17">
        <f t="shared" si="0"/>
        <v>1322301</v>
      </c>
      <c r="H12" s="17">
        <f t="shared" si="1"/>
        <v>1322301</v>
      </c>
      <c r="I12" s="18"/>
      <c r="J12" s="18"/>
      <c r="K12" s="18"/>
      <c r="L12" s="18"/>
    </row>
    <row r="13" spans="1:12" ht="12.75">
      <c r="A13" s="37" t="s">
        <v>30</v>
      </c>
      <c r="B13" s="38" t="s">
        <v>61</v>
      </c>
      <c r="C13" s="14"/>
      <c r="D13" s="14"/>
      <c r="E13" s="14">
        <v>11850</v>
      </c>
      <c r="F13" s="17">
        <v>11850</v>
      </c>
      <c r="G13" s="17">
        <f t="shared" si="0"/>
        <v>11850</v>
      </c>
      <c r="H13" s="17">
        <f t="shared" si="1"/>
        <v>11850</v>
      </c>
      <c r="I13" s="18"/>
      <c r="J13" s="18"/>
      <c r="K13" s="18"/>
      <c r="L13" s="18"/>
    </row>
    <row r="14" spans="1:12" ht="12.75">
      <c r="A14" s="37" t="s">
        <v>11</v>
      </c>
      <c r="B14" s="23" t="s">
        <v>64</v>
      </c>
      <c r="C14" s="14">
        <v>180</v>
      </c>
      <c r="D14" s="14">
        <v>180</v>
      </c>
      <c r="E14" s="14">
        <v>6820</v>
      </c>
      <c r="F14" s="17">
        <v>6820</v>
      </c>
      <c r="G14" s="17">
        <f t="shared" si="0"/>
        <v>7000</v>
      </c>
      <c r="H14" s="17">
        <f t="shared" si="1"/>
        <v>7000</v>
      </c>
      <c r="I14" s="18"/>
      <c r="J14" s="18"/>
      <c r="K14" s="18"/>
      <c r="L14" s="18"/>
    </row>
    <row r="15" spans="1:12" ht="6" customHeight="1" thickBot="1">
      <c r="A15" s="3"/>
      <c r="B15" s="5"/>
      <c r="C15" s="15"/>
      <c r="D15" s="15"/>
      <c r="E15" s="15"/>
      <c r="F15" s="22"/>
      <c r="G15" s="17"/>
      <c r="H15" s="17"/>
      <c r="I15" s="18"/>
      <c r="J15" s="18"/>
      <c r="K15" s="18"/>
      <c r="L15" s="18"/>
    </row>
    <row r="16" spans="1:12" ht="13.5" thickBot="1">
      <c r="A16" s="6"/>
      <c r="B16" s="7" t="s">
        <v>3</v>
      </c>
      <c r="C16" s="16">
        <f>SUM(C9:C14)</f>
        <v>1759943</v>
      </c>
      <c r="D16" s="16">
        <f>SUM(D9:D15)</f>
        <v>1759943</v>
      </c>
      <c r="E16" s="16">
        <f>SUM(E9:E15)</f>
        <v>1346971</v>
      </c>
      <c r="F16" s="19">
        <f>SUM(F9:F15)</f>
        <v>1346971</v>
      </c>
      <c r="G16" s="19">
        <f t="shared" si="0"/>
        <v>3106914</v>
      </c>
      <c r="H16" s="19">
        <f t="shared" si="1"/>
        <v>3106914</v>
      </c>
      <c r="I16" s="18"/>
      <c r="J16" s="18"/>
      <c r="K16" s="18"/>
      <c r="L16" s="18"/>
    </row>
    <row r="17" spans="1:12" ht="6" customHeight="1">
      <c r="A17" s="3"/>
      <c r="B17" s="3"/>
      <c r="C17" s="11"/>
      <c r="D17" s="11"/>
      <c r="E17" s="24"/>
      <c r="F17" s="24"/>
      <c r="H17" s="18"/>
      <c r="I17" s="18"/>
      <c r="J17" s="18"/>
      <c r="K17" s="18"/>
      <c r="L17" s="18"/>
    </row>
    <row r="18" spans="1:12" ht="12.75">
      <c r="A18" s="47" t="s">
        <v>43</v>
      </c>
      <c r="B18" s="8" t="s">
        <v>44</v>
      </c>
      <c r="C18" s="10"/>
      <c r="D18" s="10"/>
      <c r="E18" s="44"/>
      <c r="F18" s="44"/>
      <c r="H18" s="18"/>
      <c r="I18" s="18"/>
      <c r="J18" s="18"/>
      <c r="K18" s="18"/>
      <c r="L18" s="18"/>
    </row>
    <row r="19" spans="1:12" ht="12.75">
      <c r="A19" s="3"/>
      <c r="B19" s="8"/>
      <c r="C19" s="10"/>
      <c r="D19" s="10"/>
      <c r="E19" s="44"/>
      <c r="F19" s="44"/>
      <c r="H19" s="18"/>
      <c r="I19" s="18"/>
      <c r="J19" s="18"/>
      <c r="K19" s="18"/>
      <c r="L19" s="18"/>
    </row>
    <row r="20" spans="1:12" ht="12.75">
      <c r="A20" s="3"/>
      <c r="B20" s="3"/>
      <c r="C20" s="3"/>
      <c r="D20" s="3"/>
      <c r="E20" s="3"/>
      <c r="F20" s="3"/>
      <c r="H20" s="18"/>
      <c r="I20" s="18"/>
      <c r="J20" s="18"/>
      <c r="K20" s="18"/>
      <c r="L20" s="18"/>
    </row>
    <row r="21" spans="1:12" ht="12.75">
      <c r="A21" s="3"/>
      <c r="B21" s="3"/>
      <c r="C21" s="3"/>
      <c r="D21" s="3"/>
      <c r="E21" s="3"/>
      <c r="F21" s="3"/>
      <c r="H21" s="18"/>
      <c r="I21" s="18"/>
      <c r="J21" s="18"/>
      <c r="K21" s="18"/>
      <c r="L21" s="18"/>
    </row>
    <row r="22" spans="1:12" ht="12.75">
      <c r="A22" s="3"/>
      <c r="B22" s="9"/>
      <c r="C22" s="3"/>
      <c r="D22" s="3"/>
      <c r="E22" s="3"/>
      <c r="F22" s="3"/>
      <c r="H22" s="18"/>
      <c r="I22" s="18"/>
      <c r="J22" s="18"/>
      <c r="K22" s="18"/>
      <c r="L22" s="18"/>
    </row>
    <row r="23" spans="1:12" ht="12.75">
      <c r="A23" s="3"/>
      <c r="B23" s="3"/>
      <c r="C23" s="3"/>
      <c r="D23" s="3"/>
      <c r="E23" s="3"/>
      <c r="F23" s="3"/>
      <c r="H23" s="18"/>
      <c r="I23" s="18"/>
      <c r="J23" s="18"/>
      <c r="K23" s="18"/>
      <c r="L23" s="18"/>
    </row>
    <row r="24" spans="1:12" ht="12.75">
      <c r="A24" s="3"/>
      <c r="B24" s="3"/>
      <c r="C24" s="3"/>
      <c r="D24" s="3"/>
      <c r="E24" s="3"/>
      <c r="F24" s="3"/>
      <c r="H24" s="18"/>
      <c r="I24" s="18"/>
      <c r="J24" s="18"/>
      <c r="K24" s="18"/>
      <c r="L24" s="18"/>
    </row>
    <row r="25" spans="1:12" ht="12.75">
      <c r="A25" s="3"/>
      <c r="B25" s="3"/>
      <c r="C25" s="3"/>
      <c r="D25" s="3"/>
      <c r="E25" s="3"/>
      <c r="F25" s="3"/>
      <c r="H25" s="18"/>
      <c r="I25" s="18"/>
      <c r="J25" s="18"/>
      <c r="K25" s="18"/>
      <c r="L25" s="18"/>
    </row>
    <row r="26" spans="1:12" ht="12.75">
      <c r="A26" s="3"/>
      <c r="B26" s="3"/>
      <c r="C26" s="3"/>
      <c r="D26" s="3"/>
      <c r="E26" s="3"/>
      <c r="F26" s="3"/>
      <c r="H26" s="18"/>
      <c r="I26" s="18"/>
      <c r="J26" s="18"/>
      <c r="K26" s="18"/>
      <c r="L26" s="18"/>
    </row>
    <row r="27" spans="1:12" ht="12.75">
      <c r="A27" s="3"/>
      <c r="B27" s="3"/>
      <c r="C27" s="3"/>
      <c r="D27" s="3"/>
      <c r="E27" s="3"/>
      <c r="F27" s="3"/>
      <c r="H27" s="18"/>
      <c r="I27" s="18"/>
      <c r="J27" s="18"/>
      <c r="K27" s="18"/>
      <c r="L27" s="18"/>
    </row>
    <row r="28" spans="8:12" ht="12.75">
      <c r="H28" s="18"/>
      <c r="I28" s="18"/>
      <c r="J28" s="18"/>
      <c r="K28" s="18"/>
      <c r="L28" s="18"/>
    </row>
    <row r="29" spans="8:12" ht="12.75">
      <c r="H29" s="18"/>
      <c r="I29" s="18"/>
      <c r="J29" s="18"/>
      <c r="K29" s="18"/>
      <c r="L29" s="18"/>
    </row>
    <row r="30" spans="8:12" ht="12.75">
      <c r="H30" s="18"/>
      <c r="I30" s="18"/>
      <c r="J30" s="18"/>
      <c r="K30" s="18"/>
      <c r="L30" s="18"/>
    </row>
    <row r="31" spans="8:12" ht="12.75">
      <c r="H31" s="18"/>
      <c r="I31" s="18"/>
      <c r="J31" s="18"/>
      <c r="K31" s="18"/>
      <c r="L31" s="18"/>
    </row>
    <row r="32" spans="8:12" ht="12.75">
      <c r="H32" s="18"/>
      <c r="I32" s="18"/>
      <c r="J32" s="18"/>
      <c r="K32" s="18"/>
      <c r="L32" s="18"/>
    </row>
    <row r="33" spans="8:12" ht="12.75">
      <c r="H33" s="18"/>
      <c r="I33" s="18"/>
      <c r="J33" s="18"/>
      <c r="K33" s="18"/>
      <c r="L33" s="18"/>
    </row>
    <row r="34" spans="8:12" ht="12.75">
      <c r="H34" s="18"/>
      <c r="I34" s="18"/>
      <c r="J34" s="18"/>
      <c r="K34" s="18"/>
      <c r="L34" s="18"/>
    </row>
    <row r="35" spans="8:12" ht="12.75">
      <c r="H35" s="18"/>
      <c r="I35" s="18"/>
      <c r="J35" s="18"/>
      <c r="K35" s="18"/>
      <c r="L35" s="18"/>
    </row>
    <row r="36" spans="8:12" ht="12.75">
      <c r="H36" s="18"/>
      <c r="I36" s="18"/>
      <c r="J36" s="18"/>
      <c r="K36" s="18"/>
      <c r="L36" s="18"/>
    </row>
    <row r="37" spans="8:12" ht="12.75">
      <c r="H37" s="18"/>
      <c r="I37" s="18"/>
      <c r="J37" s="18"/>
      <c r="K37" s="18"/>
      <c r="L37" s="18"/>
    </row>
    <row r="38" spans="8:12" ht="12.75">
      <c r="H38" s="18"/>
      <c r="I38" s="18"/>
      <c r="J38" s="18"/>
      <c r="K38" s="18"/>
      <c r="L38" s="18"/>
    </row>
    <row r="39" spans="8:12" ht="12.75">
      <c r="H39" s="18"/>
      <c r="I39" s="18"/>
      <c r="J39" s="18"/>
      <c r="K39" s="18"/>
      <c r="L39" s="18"/>
    </row>
    <row r="40" spans="8:12" ht="12.75">
      <c r="H40" s="18"/>
      <c r="I40" s="18"/>
      <c r="J40" s="18"/>
      <c r="K40" s="18"/>
      <c r="L40" s="18"/>
    </row>
    <row r="41" spans="8:12" ht="12.75">
      <c r="H41" s="18"/>
      <c r="I41" s="18"/>
      <c r="J41" s="18"/>
      <c r="K41" s="18"/>
      <c r="L41" s="18"/>
    </row>
    <row r="42" spans="8:12" ht="12.75">
      <c r="H42" s="18"/>
      <c r="I42" s="18"/>
      <c r="J42" s="18"/>
      <c r="K42" s="18"/>
      <c r="L42" s="18"/>
    </row>
    <row r="43" spans="8:12" ht="12.75">
      <c r="H43" s="18"/>
      <c r="I43" s="18"/>
      <c r="J43" s="18"/>
      <c r="K43" s="18"/>
      <c r="L43" s="18"/>
    </row>
    <row r="44" spans="8:12" ht="12.75">
      <c r="H44" s="18"/>
      <c r="I44" s="18"/>
      <c r="J44" s="18"/>
      <c r="K44" s="18"/>
      <c r="L44" s="18"/>
    </row>
    <row r="45" spans="8:12" ht="12.75">
      <c r="H45" s="18"/>
      <c r="I45" s="18"/>
      <c r="J45" s="18"/>
      <c r="K45" s="18"/>
      <c r="L45" s="18"/>
    </row>
    <row r="46" spans="8:12" ht="12.75">
      <c r="H46" s="18"/>
      <c r="I46" s="18"/>
      <c r="J46" s="18"/>
      <c r="K46" s="18"/>
      <c r="L46" s="18"/>
    </row>
    <row r="47" spans="8:12" ht="12.75">
      <c r="H47" s="18"/>
      <c r="I47" s="18"/>
      <c r="J47" s="18"/>
      <c r="K47" s="18"/>
      <c r="L47" s="18"/>
    </row>
    <row r="48" spans="8:12" ht="12.75">
      <c r="H48" s="18"/>
      <c r="I48" s="18"/>
      <c r="J48" s="18"/>
      <c r="K48" s="18"/>
      <c r="L48" s="18"/>
    </row>
    <row r="49" spans="8:12" ht="12.75">
      <c r="H49" s="18"/>
      <c r="I49" s="18"/>
      <c r="J49" s="18"/>
      <c r="K49" s="18"/>
      <c r="L49" s="18"/>
    </row>
    <row r="50" spans="8:12" ht="12.75">
      <c r="H50" s="18"/>
      <c r="I50" s="18"/>
      <c r="J50" s="18"/>
      <c r="K50" s="18"/>
      <c r="L50" s="18"/>
    </row>
    <row r="51" spans="8:12" ht="12.75">
      <c r="H51" s="18"/>
      <c r="I51" s="18"/>
      <c r="J51" s="18"/>
      <c r="K51" s="18"/>
      <c r="L51" s="18"/>
    </row>
    <row r="52" spans="8:12" ht="12.75">
      <c r="H52" s="18"/>
      <c r="I52" s="18"/>
      <c r="J52" s="18"/>
      <c r="K52" s="18"/>
      <c r="L52" s="18"/>
    </row>
    <row r="53" spans="8:12" ht="12.75">
      <c r="H53" s="18"/>
      <c r="I53" s="18"/>
      <c r="J53" s="18"/>
      <c r="K53" s="18"/>
      <c r="L53" s="18"/>
    </row>
    <row r="54" spans="8:12" ht="12.75">
      <c r="H54" s="18"/>
      <c r="I54" s="18"/>
      <c r="J54" s="18"/>
      <c r="K54" s="18"/>
      <c r="L54" s="18"/>
    </row>
    <row r="55" spans="8:12" ht="12.75">
      <c r="H55" s="18"/>
      <c r="I55" s="18"/>
      <c r="J55" s="18"/>
      <c r="K55" s="18"/>
      <c r="L55" s="18"/>
    </row>
    <row r="56" spans="8:12" ht="12.75">
      <c r="H56" s="18"/>
      <c r="I56" s="18"/>
      <c r="J56" s="18"/>
      <c r="K56" s="18"/>
      <c r="L56" s="18"/>
    </row>
    <row r="57" spans="8:12" ht="12.75">
      <c r="H57" s="18"/>
      <c r="I57" s="18"/>
      <c r="J57" s="18"/>
      <c r="K57" s="18"/>
      <c r="L57" s="18"/>
    </row>
    <row r="58" spans="8:12" ht="12.75">
      <c r="H58" s="18"/>
      <c r="I58" s="18"/>
      <c r="J58" s="18"/>
      <c r="K58" s="18"/>
      <c r="L58" s="18"/>
    </row>
    <row r="59" spans="8:12" ht="12.75">
      <c r="H59" s="18"/>
      <c r="I59" s="18"/>
      <c r="J59" s="18"/>
      <c r="K59" s="18"/>
      <c r="L59" s="18"/>
    </row>
    <row r="60" spans="8:12" ht="12.75">
      <c r="H60" s="18"/>
      <c r="I60" s="18"/>
      <c r="J60" s="18"/>
      <c r="K60" s="18"/>
      <c r="L60" s="18"/>
    </row>
    <row r="61" spans="8:12" ht="12.75">
      <c r="H61" s="18"/>
      <c r="I61" s="18"/>
      <c r="J61" s="18"/>
      <c r="K61" s="18"/>
      <c r="L61" s="18"/>
    </row>
    <row r="62" spans="8:12" ht="12.75">
      <c r="H62" s="18"/>
      <c r="I62" s="18"/>
      <c r="J62" s="18"/>
      <c r="K62" s="18"/>
      <c r="L62" s="18"/>
    </row>
    <row r="63" spans="8:12" ht="12.75">
      <c r="H63" s="18"/>
      <c r="I63" s="18"/>
      <c r="J63" s="18"/>
      <c r="K63" s="18"/>
      <c r="L63" s="18"/>
    </row>
    <row r="64" spans="8:12" ht="12.75">
      <c r="H64" s="18"/>
      <c r="I64" s="18"/>
      <c r="J64" s="18"/>
      <c r="K64" s="18"/>
      <c r="L64" s="18"/>
    </row>
    <row r="65" spans="8:12" ht="12.75">
      <c r="H65" s="18"/>
      <c r="I65" s="18"/>
      <c r="J65" s="18"/>
      <c r="K65" s="18"/>
      <c r="L65" s="18"/>
    </row>
    <row r="66" spans="8:12" ht="12.75">
      <c r="H66" s="18"/>
      <c r="I66" s="18"/>
      <c r="J66" s="18"/>
      <c r="K66" s="18"/>
      <c r="L66" s="18"/>
    </row>
    <row r="67" spans="8:12" ht="12.75">
      <c r="H67" s="18"/>
      <c r="I67" s="18"/>
      <c r="J67" s="18"/>
      <c r="K67" s="18"/>
      <c r="L67" s="18"/>
    </row>
    <row r="68" spans="8:12" ht="12.75">
      <c r="H68" s="18"/>
      <c r="I68" s="18"/>
      <c r="J68" s="18"/>
      <c r="K68" s="18"/>
      <c r="L68" s="18"/>
    </row>
    <row r="69" spans="8:12" ht="12.75">
      <c r="H69" s="18"/>
      <c r="I69" s="18"/>
      <c r="J69" s="18"/>
      <c r="K69" s="18"/>
      <c r="L69" s="18"/>
    </row>
    <row r="70" spans="8:12" ht="12.75">
      <c r="H70" s="18"/>
      <c r="I70" s="18"/>
      <c r="J70" s="18"/>
      <c r="K70" s="18"/>
      <c r="L70" s="18"/>
    </row>
    <row r="71" spans="8:12" ht="12.75">
      <c r="H71" s="18"/>
      <c r="I71" s="18"/>
      <c r="J71" s="18"/>
      <c r="K71" s="18"/>
      <c r="L71" s="18"/>
    </row>
    <row r="72" spans="8:12" ht="12.75">
      <c r="H72" s="18"/>
      <c r="I72" s="18"/>
      <c r="J72" s="18"/>
      <c r="K72" s="18"/>
      <c r="L72" s="18"/>
    </row>
    <row r="73" spans="8:12" ht="12.75">
      <c r="H73" s="18"/>
      <c r="I73" s="18"/>
      <c r="J73" s="18"/>
      <c r="K73" s="18"/>
      <c r="L73" s="18"/>
    </row>
    <row r="74" spans="8:12" ht="12.75">
      <c r="H74" s="18"/>
      <c r="I74" s="18"/>
      <c r="J74" s="18"/>
      <c r="K74" s="18"/>
      <c r="L74" s="18"/>
    </row>
    <row r="75" spans="8:12" ht="12.75">
      <c r="H75" s="18"/>
      <c r="I75" s="18"/>
      <c r="J75" s="18"/>
      <c r="K75" s="18"/>
      <c r="L75" s="18"/>
    </row>
    <row r="76" spans="8:12" ht="12.75">
      <c r="H76" s="18"/>
      <c r="I76" s="18"/>
      <c r="J76" s="18"/>
      <c r="K76" s="18"/>
      <c r="L76" s="18"/>
    </row>
    <row r="77" spans="8:12" ht="12.75">
      <c r="H77" s="18"/>
      <c r="I77" s="18"/>
      <c r="J77" s="18"/>
      <c r="K77" s="18"/>
      <c r="L77" s="18"/>
    </row>
    <row r="78" spans="8:12" ht="12.75">
      <c r="H78" s="18"/>
      <c r="I78" s="18"/>
      <c r="J78" s="18"/>
      <c r="K78" s="18"/>
      <c r="L78" s="18"/>
    </row>
    <row r="79" spans="8:12" ht="12.75">
      <c r="H79" s="18"/>
      <c r="I79" s="18"/>
      <c r="J79" s="18"/>
      <c r="K79" s="18"/>
      <c r="L79" s="18"/>
    </row>
    <row r="80" spans="8:12" ht="12.75">
      <c r="H80" s="18"/>
      <c r="I80" s="18"/>
      <c r="J80" s="18"/>
      <c r="K80" s="18"/>
      <c r="L80" s="18"/>
    </row>
    <row r="81" spans="8:12" ht="12.75">
      <c r="H81" s="18"/>
      <c r="I81" s="18"/>
      <c r="J81" s="18"/>
      <c r="K81" s="18"/>
      <c r="L81" s="18"/>
    </row>
    <row r="82" spans="8:12" ht="12.75">
      <c r="H82" s="18"/>
      <c r="I82" s="18"/>
      <c r="J82" s="18"/>
      <c r="K82" s="18"/>
      <c r="L82" s="18"/>
    </row>
    <row r="83" spans="8:12" ht="12.75">
      <c r="H83" s="18"/>
      <c r="I83" s="18"/>
      <c r="J83" s="18"/>
      <c r="K83" s="18"/>
      <c r="L83" s="18"/>
    </row>
    <row r="84" spans="8:12" ht="12.75">
      <c r="H84" s="18"/>
      <c r="I84" s="18"/>
      <c r="J84" s="18"/>
      <c r="K84" s="18"/>
      <c r="L84" s="18"/>
    </row>
    <row r="85" spans="8:12" ht="12.75">
      <c r="H85" s="18"/>
      <c r="I85" s="18"/>
      <c r="J85" s="18"/>
      <c r="K85" s="18"/>
      <c r="L85" s="18"/>
    </row>
    <row r="86" spans="8:12" ht="12.75">
      <c r="H86" s="18"/>
      <c r="I86" s="18"/>
      <c r="J86" s="18"/>
      <c r="K86" s="18"/>
      <c r="L86" s="18"/>
    </row>
    <row r="87" spans="8:12" ht="12.75">
      <c r="H87" s="18"/>
      <c r="I87" s="18"/>
      <c r="J87" s="18"/>
      <c r="K87" s="18"/>
      <c r="L87" s="18"/>
    </row>
    <row r="88" spans="8:12" ht="12.75">
      <c r="H88" s="18"/>
      <c r="I88" s="18"/>
      <c r="J88" s="18"/>
      <c r="K88" s="18"/>
      <c r="L88" s="18"/>
    </row>
    <row r="89" spans="8:12" ht="12.75">
      <c r="H89" s="18"/>
      <c r="I89" s="18"/>
      <c r="J89" s="18"/>
      <c r="K89" s="18"/>
      <c r="L89" s="18"/>
    </row>
    <row r="90" spans="8:12" ht="12.75">
      <c r="H90" s="18"/>
      <c r="I90" s="18"/>
      <c r="J90" s="18"/>
      <c r="K90" s="18"/>
      <c r="L90" s="18"/>
    </row>
    <row r="91" spans="8:12" ht="12.75">
      <c r="H91" s="18"/>
      <c r="I91" s="18"/>
      <c r="J91" s="18"/>
      <c r="K91" s="18"/>
      <c r="L91" s="18"/>
    </row>
    <row r="92" spans="8:12" ht="12.75">
      <c r="H92" s="18"/>
      <c r="I92" s="18"/>
      <c r="J92" s="18"/>
      <c r="K92" s="18"/>
      <c r="L92" s="18"/>
    </row>
    <row r="93" spans="8:12" ht="12.75">
      <c r="H93" s="18"/>
      <c r="I93" s="18"/>
      <c r="J93" s="18"/>
      <c r="K93" s="18"/>
      <c r="L93" s="18"/>
    </row>
    <row r="94" spans="8:12" ht="12.75">
      <c r="H94" s="18"/>
      <c r="I94" s="18"/>
      <c r="J94" s="18"/>
      <c r="K94" s="18"/>
      <c r="L94" s="18"/>
    </row>
    <row r="95" spans="8:12" ht="12.75">
      <c r="H95" s="18"/>
      <c r="I95" s="18"/>
      <c r="J95" s="18"/>
      <c r="K95" s="18"/>
      <c r="L95" s="18"/>
    </row>
    <row r="96" spans="8:12" ht="12.75">
      <c r="H96" s="18"/>
      <c r="I96" s="18"/>
      <c r="J96" s="18"/>
      <c r="K96" s="18"/>
      <c r="L96" s="18"/>
    </row>
    <row r="97" spans="8:12" ht="12.75">
      <c r="H97" s="18"/>
      <c r="I97" s="18"/>
      <c r="J97" s="18"/>
      <c r="K97" s="18"/>
      <c r="L97" s="18"/>
    </row>
    <row r="98" spans="8:12" ht="12.75">
      <c r="H98" s="18"/>
      <c r="I98" s="18"/>
      <c r="J98" s="18"/>
      <c r="K98" s="18"/>
      <c r="L98" s="18"/>
    </row>
    <row r="99" spans="8:12" ht="12.75">
      <c r="H99" s="18"/>
      <c r="I99" s="18"/>
      <c r="J99" s="18"/>
      <c r="K99" s="18"/>
      <c r="L99" s="18"/>
    </row>
    <row r="100" spans="8:12" ht="12.75">
      <c r="H100" s="18"/>
      <c r="I100" s="18"/>
      <c r="J100" s="18"/>
      <c r="K100" s="18"/>
      <c r="L100" s="18"/>
    </row>
    <row r="101" spans="8:12" ht="12.75">
      <c r="H101" s="18"/>
      <c r="I101" s="18"/>
      <c r="J101" s="18"/>
      <c r="K101" s="18"/>
      <c r="L101" s="18"/>
    </row>
    <row r="102" spans="8:12" ht="12.75">
      <c r="H102" s="18"/>
      <c r="I102" s="18"/>
      <c r="J102" s="18"/>
      <c r="K102" s="18"/>
      <c r="L102" s="18"/>
    </row>
    <row r="103" spans="8:12" ht="12.75">
      <c r="H103" s="18"/>
      <c r="I103" s="18"/>
      <c r="J103" s="18"/>
      <c r="K103" s="18"/>
      <c r="L103" s="18"/>
    </row>
    <row r="104" spans="8:12" ht="12.75">
      <c r="H104" s="18"/>
      <c r="I104" s="18"/>
      <c r="J104" s="18"/>
      <c r="K104" s="18"/>
      <c r="L104" s="18"/>
    </row>
    <row r="105" spans="8:12" ht="12.75">
      <c r="H105" s="18"/>
      <c r="I105" s="18"/>
      <c r="J105" s="18"/>
      <c r="K105" s="18"/>
      <c r="L105" s="18"/>
    </row>
    <row r="106" spans="8:12" ht="12.75">
      <c r="H106" s="18"/>
      <c r="I106" s="18"/>
      <c r="J106" s="18"/>
      <c r="K106" s="18"/>
      <c r="L106" s="18"/>
    </row>
    <row r="107" spans="8:12" ht="12.75">
      <c r="H107" s="18"/>
      <c r="I107" s="18"/>
      <c r="J107" s="18"/>
      <c r="K107" s="18"/>
      <c r="L107" s="18"/>
    </row>
    <row r="108" spans="8:12" ht="12.75">
      <c r="H108" s="18"/>
      <c r="I108" s="18"/>
      <c r="J108" s="18"/>
      <c r="K108" s="18"/>
      <c r="L108" s="18"/>
    </row>
    <row r="109" spans="8:12" ht="12.75">
      <c r="H109" s="18"/>
      <c r="I109" s="18"/>
      <c r="J109" s="18"/>
      <c r="K109" s="18"/>
      <c r="L109" s="18"/>
    </row>
    <row r="110" spans="8:12" ht="12.75">
      <c r="H110" s="18"/>
      <c r="I110" s="18"/>
      <c r="J110" s="18"/>
      <c r="K110" s="18"/>
      <c r="L110" s="18"/>
    </row>
    <row r="111" spans="8:12" ht="12.75">
      <c r="H111" s="18"/>
      <c r="I111" s="18"/>
      <c r="J111" s="18"/>
      <c r="K111" s="18"/>
      <c r="L111" s="18"/>
    </row>
    <row r="112" spans="8:12" ht="12.75">
      <c r="H112" s="18"/>
      <c r="I112" s="18"/>
      <c r="J112" s="18"/>
      <c r="K112" s="18"/>
      <c r="L112" s="18"/>
    </row>
    <row r="113" spans="8:12" ht="12.75">
      <c r="H113" s="18"/>
      <c r="I113" s="18"/>
      <c r="J113" s="18"/>
      <c r="K113" s="18"/>
      <c r="L113" s="18"/>
    </row>
    <row r="114" spans="8:12" ht="12.75">
      <c r="H114" s="18"/>
      <c r="I114" s="18"/>
      <c r="J114" s="18"/>
      <c r="K114" s="18"/>
      <c r="L114" s="18"/>
    </row>
    <row r="115" spans="8:12" ht="12.75">
      <c r="H115" s="18"/>
      <c r="I115" s="18"/>
      <c r="J115" s="18"/>
      <c r="K115" s="18"/>
      <c r="L115" s="18"/>
    </row>
    <row r="116" spans="8:12" ht="12.75">
      <c r="H116" s="18"/>
      <c r="I116" s="18"/>
      <c r="J116" s="18"/>
      <c r="K116" s="18"/>
      <c r="L116" s="18"/>
    </row>
    <row r="117" spans="8:12" ht="12.75">
      <c r="H117" s="18"/>
      <c r="I117" s="18"/>
      <c r="J117" s="18"/>
      <c r="K117" s="18"/>
      <c r="L117" s="18"/>
    </row>
    <row r="118" spans="8:12" ht="12.75">
      <c r="H118" s="18"/>
      <c r="I118" s="18"/>
      <c r="J118" s="18"/>
      <c r="K118" s="18"/>
      <c r="L118" s="18"/>
    </row>
    <row r="119" spans="8:12" ht="12.75">
      <c r="H119" s="18"/>
      <c r="I119" s="18"/>
      <c r="J119" s="18"/>
      <c r="K119" s="18"/>
      <c r="L119" s="18"/>
    </row>
    <row r="120" spans="8:12" ht="12.75">
      <c r="H120" s="18"/>
      <c r="I120" s="18"/>
      <c r="J120" s="18"/>
      <c r="K120" s="18"/>
      <c r="L120" s="18"/>
    </row>
    <row r="121" spans="8:12" ht="12.75">
      <c r="H121" s="18"/>
      <c r="I121" s="18"/>
      <c r="J121" s="18"/>
      <c r="K121" s="18"/>
      <c r="L121" s="18"/>
    </row>
    <row r="122" spans="8:12" ht="12.75">
      <c r="H122" s="18"/>
      <c r="I122" s="18"/>
      <c r="J122" s="18"/>
      <c r="K122" s="18"/>
      <c r="L122" s="18"/>
    </row>
    <row r="123" spans="8:12" ht="12.75">
      <c r="H123" s="18"/>
      <c r="I123" s="18"/>
      <c r="J123" s="18"/>
      <c r="K123" s="18"/>
      <c r="L123" s="18"/>
    </row>
    <row r="124" spans="8:12" ht="12.75">
      <c r="H124" s="18"/>
      <c r="I124" s="18"/>
      <c r="J124" s="18"/>
      <c r="K124" s="18"/>
      <c r="L124" s="18"/>
    </row>
    <row r="125" spans="8:12" ht="12.75">
      <c r="H125" s="18"/>
      <c r="I125" s="18"/>
      <c r="J125" s="18"/>
      <c r="K125" s="18"/>
      <c r="L125" s="18"/>
    </row>
    <row r="126" spans="8:12" ht="12.75">
      <c r="H126" s="18"/>
      <c r="I126" s="18"/>
      <c r="J126" s="18"/>
      <c r="K126" s="18"/>
      <c r="L126" s="18"/>
    </row>
    <row r="127" spans="8:12" ht="12.75">
      <c r="H127" s="18"/>
      <c r="I127" s="18"/>
      <c r="J127" s="18"/>
      <c r="K127" s="18"/>
      <c r="L127" s="18"/>
    </row>
    <row r="128" spans="8:12" ht="12.75">
      <c r="H128" s="18"/>
      <c r="I128" s="18"/>
      <c r="J128" s="18"/>
      <c r="K128" s="18"/>
      <c r="L128" s="18"/>
    </row>
    <row r="129" spans="8:12" ht="12.75">
      <c r="H129" s="18"/>
      <c r="I129" s="18"/>
      <c r="J129" s="18"/>
      <c r="K129" s="18"/>
      <c r="L129" s="18"/>
    </row>
    <row r="130" spans="8:12" ht="12.75">
      <c r="H130" s="18"/>
      <c r="I130" s="18"/>
      <c r="J130" s="18"/>
      <c r="K130" s="18"/>
      <c r="L130" s="18"/>
    </row>
    <row r="131" spans="8:12" ht="12.75">
      <c r="H131" s="18"/>
      <c r="I131" s="18"/>
      <c r="J131" s="18"/>
      <c r="K131" s="18"/>
      <c r="L131" s="18"/>
    </row>
    <row r="132" spans="8:12" ht="12.75">
      <c r="H132" s="18"/>
      <c r="I132" s="18"/>
      <c r="J132" s="18"/>
      <c r="K132" s="18"/>
      <c r="L132" s="18"/>
    </row>
    <row r="133" spans="8:12" ht="12.75">
      <c r="H133" s="18"/>
      <c r="I133" s="18"/>
      <c r="J133" s="18"/>
      <c r="K133" s="18"/>
      <c r="L133" s="18"/>
    </row>
    <row r="134" spans="8:12" ht="12.75">
      <c r="H134" s="18"/>
      <c r="I134" s="18"/>
      <c r="J134" s="18"/>
      <c r="K134" s="18"/>
      <c r="L134" s="18"/>
    </row>
    <row r="135" spans="8:12" ht="12.75">
      <c r="H135" s="18"/>
      <c r="I135" s="18"/>
      <c r="J135" s="18"/>
      <c r="K135" s="18"/>
      <c r="L135" s="18"/>
    </row>
    <row r="136" spans="8:12" ht="12.75">
      <c r="H136" s="18"/>
      <c r="I136" s="18"/>
      <c r="J136" s="18"/>
      <c r="K136" s="18"/>
      <c r="L136" s="18"/>
    </row>
    <row r="137" spans="8:12" ht="12.75">
      <c r="H137" s="18"/>
      <c r="I137" s="18"/>
      <c r="J137" s="18"/>
      <c r="K137" s="18"/>
      <c r="L137" s="18"/>
    </row>
    <row r="138" spans="8:12" ht="12.75">
      <c r="H138" s="18"/>
      <c r="I138" s="18"/>
      <c r="J138" s="18"/>
      <c r="K138" s="18"/>
      <c r="L138" s="18"/>
    </row>
    <row r="139" spans="8:12" ht="12.75">
      <c r="H139" s="18"/>
      <c r="I139" s="18"/>
      <c r="J139" s="18"/>
      <c r="K139" s="18"/>
      <c r="L139" s="18"/>
    </row>
    <row r="140" spans="8:12" ht="12.75">
      <c r="H140" s="18"/>
      <c r="I140" s="18"/>
      <c r="J140" s="18"/>
      <c r="K140" s="18"/>
      <c r="L140" s="18"/>
    </row>
    <row r="141" spans="8:12" ht="12.75">
      <c r="H141" s="18"/>
      <c r="I141" s="18"/>
      <c r="J141" s="18"/>
      <c r="K141" s="18"/>
      <c r="L141" s="18"/>
    </row>
    <row r="142" spans="8:12" ht="12.75">
      <c r="H142" s="18"/>
      <c r="I142" s="18"/>
      <c r="J142" s="18"/>
      <c r="K142" s="18"/>
      <c r="L142" s="18"/>
    </row>
    <row r="143" spans="8:12" ht="12.75">
      <c r="H143" s="18"/>
      <c r="I143" s="18"/>
      <c r="J143" s="18"/>
      <c r="K143" s="18"/>
      <c r="L143" s="18"/>
    </row>
    <row r="144" spans="8:12" ht="12.75">
      <c r="H144" s="18"/>
      <c r="I144" s="18"/>
      <c r="J144" s="18"/>
      <c r="K144" s="18"/>
      <c r="L144" s="18"/>
    </row>
    <row r="145" spans="8:12" ht="12.75">
      <c r="H145" s="18"/>
      <c r="I145" s="18"/>
      <c r="J145" s="18"/>
      <c r="K145" s="18"/>
      <c r="L145" s="18"/>
    </row>
    <row r="146" spans="8:12" ht="12.75">
      <c r="H146" s="18"/>
      <c r="I146" s="18"/>
      <c r="J146" s="18"/>
      <c r="K146" s="18"/>
      <c r="L146" s="18"/>
    </row>
    <row r="147" spans="8:12" ht="12.75">
      <c r="H147" s="18"/>
      <c r="I147" s="18"/>
      <c r="J147" s="18"/>
      <c r="K147" s="18"/>
      <c r="L147" s="18"/>
    </row>
    <row r="148" spans="8:12" ht="12.75">
      <c r="H148" s="18"/>
      <c r="I148" s="18"/>
      <c r="J148" s="18"/>
      <c r="K148" s="18"/>
      <c r="L148" s="18"/>
    </row>
    <row r="149" spans="8:12" ht="12.75">
      <c r="H149" s="18"/>
      <c r="I149" s="18"/>
      <c r="J149" s="18"/>
      <c r="K149" s="18"/>
      <c r="L149" s="18"/>
    </row>
    <row r="150" spans="8:12" ht="12.75">
      <c r="H150" s="18"/>
      <c r="I150" s="18"/>
      <c r="J150" s="18"/>
      <c r="K150" s="18"/>
      <c r="L150" s="18"/>
    </row>
    <row r="151" spans="8:12" ht="12.75">
      <c r="H151" s="18"/>
      <c r="I151" s="18"/>
      <c r="J151" s="18"/>
      <c r="K151" s="18"/>
      <c r="L151" s="18"/>
    </row>
    <row r="152" spans="8:12" ht="12.75">
      <c r="H152" s="18"/>
      <c r="I152" s="18"/>
      <c r="J152" s="18"/>
      <c r="K152" s="18"/>
      <c r="L152" s="18"/>
    </row>
    <row r="153" spans="8:12" ht="12.75">
      <c r="H153" s="18"/>
      <c r="I153" s="18"/>
      <c r="J153" s="18"/>
      <c r="K153" s="18"/>
      <c r="L153" s="18"/>
    </row>
    <row r="154" spans="8:12" ht="12.75">
      <c r="H154" s="18"/>
      <c r="I154" s="18"/>
      <c r="J154" s="18"/>
      <c r="K154" s="18"/>
      <c r="L154" s="18"/>
    </row>
    <row r="155" spans="8:12" ht="12.75">
      <c r="H155" s="18"/>
      <c r="I155" s="18"/>
      <c r="J155" s="18"/>
      <c r="K155" s="18"/>
      <c r="L155" s="18"/>
    </row>
    <row r="156" spans="8:12" ht="12.75">
      <c r="H156" s="18"/>
      <c r="I156" s="18"/>
      <c r="J156" s="18"/>
      <c r="K156" s="18"/>
      <c r="L156" s="18"/>
    </row>
    <row r="157" spans="8:12" ht="12.75">
      <c r="H157" s="18"/>
      <c r="I157" s="18"/>
      <c r="J157" s="18"/>
      <c r="K157" s="18"/>
      <c r="L157" s="18"/>
    </row>
    <row r="158" spans="8:12" ht="12.75">
      <c r="H158" s="18"/>
      <c r="I158" s="18"/>
      <c r="J158" s="18"/>
      <c r="K158" s="18"/>
      <c r="L158" s="18"/>
    </row>
    <row r="159" spans="8:12" ht="12.75">
      <c r="H159" s="18"/>
      <c r="I159" s="18"/>
      <c r="J159" s="18"/>
      <c r="K159" s="18"/>
      <c r="L159" s="18"/>
    </row>
    <row r="160" spans="8:12" ht="12.75">
      <c r="H160" s="18"/>
      <c r="I160" s="18"/>
      <c r="J160" s="18"/>
      <c r="K160" s="18"/>
      <c r="L160" s="18"/>
    </row>
    <row r="161" spans="8:12" ht="12.75">
      <c r="H161" s="18"/>
      <c r="I161" s="18"/>
      <c r="J161" s="18"/>
      <c r="K161" s="18"/>
      <c r="L161" s="18"/>
    </row>
    <row r="162" spans="8:12" ht="12.75">
      <c r="H162" s="18"/>
      <c r="I162" s="18"/>
      <c r="J162" s="18"/>
      <c r="K162" s="18"/>
      <c r="L162" s="18"/>
    </row>
    <row r="163" spans="8:12" ht="12.75">
      <c r="H163" s="18"/>
      <c r="I163" s="18"/>
      <c r="J163" s="18"/>
      <c r="K163" s="18"/>
      <c r="L163" s="18"/>
    </row>
    <row r="164" spans="8:12" ht="12.75">
      <c r="H164" s="18"/>
      <c r="I164" s="18"/>
      <c r="J164" s="18"/>
      <c r="K164" s="18"/>
      <c r="L164" s="18"/>
    </row>
    <row r="165" spans="8:12" ht="12.75">
      <c r="H165" s="18"/>
      <c r="I165" s="18"/>
      <c r="J165" s="18"/>
      <c r="K165" s="18"/>
      <c r="L165" s="18"/>
    </row>
    <row r="166" spans="8:12" ht="12.75">
      <c r="H166" s="18"/>
      <c r="I166" s="18"/>
      <c r="J166" s="18"/>
      <c r="K166" s="18"/>
      <c r="L166" s="18"/>
    </row>
    <row r="167" spans="8:12" ht="12.75">
      <c r="H167" s="18"/>
      <c r="I167" s="18"/>
      <c r="J167" s="18"/>
      <c r="K167" s="18"/>
      <c r="L167" s="18"/>
    </row>
    <row r="168" spans="8:12" ht="12.75">
      <c r="H168" s="18"/>
      <c r="I168" s="18"/>
      <c r="J168" s="18"/>
      <c r="K168" s="18"/>
      <c r="L168" s="18"/>
    </row>
    <row r="169" spans="8:12" ht="12.75">
      <c r="H169" s="18"/>
      <c r="I169" s="18"/>
      <c r="J169" s="18"/>
      <c r="K169" s="18"/>
      <c r="L169" s="18"/>
    </row>
    <row r="170" spans="8:12" ht="12.75">
      <c r="H170" s="18"/>
      <c r="I170" s="18"/>
      <c r="J170" s="18"/>
      <c r="K170" s="18"/>
      <c r="L170" s="18"/>
    </row>
    <row r="171" spans="8:12" ht="12.75">
      <c r="H171" s="18"/>
      <c r="I171" s="18"/>
      <c r="J171" s="18"/>
      <c r="K171" s="18"/>
      <c r="L171" s="18"/>
    </row>
    <row r="172" spans="8:12" ht="12.75">
      <c r="H172" s="18"/>
      <c r="I172" s="18"/>
      <c r="J172" s="18"/>
      <c r="K172" s="18"/>
      <c r="L172" s="18"/>
    </row>
    <row r="173" spans="8:12" ht="12.75">
      <c r="H173" s="18"/>
      <c r="I173" s="18"/>
      <c r="J173" s="18"/>
      <c r="K173" s="18"/>
      <c r="L173" s="18"/>
    </row>
    <row r="174" spans="8:12" ht="12.75">
      <c r="H174" s="18"/>
      <c r="I174" s="18"/>
      <c r="J174" s="18"/>
      <c r="K174" s="18"/>
      <c r="L174" s="18"/>
    </row>
    <row r="175" spans="8:12" ht="12.75">
      <c r="H175" s="18"/>
      <c r="I175" s="18"/>
      <c r="J175" s="18"/>
      <c r="K175" s="18"/>
      <c r="L175" s="18"/>
    </row>
    <row r="176" spans="8:12" ht="12.75">
      <c r="H176" s="18"/>
      <c r="I176" s="18"/>
      <c r="J176" s="18"/>
      <c r="K176" s="18"/>
      <c r="L176" s="18"/>
    </row>
    <row r="177" spans="8:12" ht="12.75">
      <c r="H177" s="18"/>
      <c r="I177" s="18"/>
      <c r="J177" s="18"/>
      <c r="K177" s="18"/>
      <c r="L177" s="18"/>
    </row>
    <row r="178" spans="8:12" ht="12.75">
      <c r="H178" s="18"/>
      <c r="I178" s="18"/>
      <c r="J178" s="18"/>
      <c r="K178" s="18"/>
      <c r="L178" s="18"/>
    </row>
    <row r="179" spans="8:12" ht="12.75">
      <c r="H179" s="18"/>
      <c r="I179" s="18"/>
      <c r="J179" s="18"/>
      <c r="K179" s="18"/>
      <c r="L179" s="18"/>
    </row>
    <row r="180" spans="8:12" ht="12.75">
      <c r="H180" s="18"/>
      <c r="I180" s="18"/>
      <c r="J180" s="18"/>
      <c r="K180" s="18"/>
      <c r="L180" s="18"/>
    </row>
    <row r="181" spans="8:12" ht="12.75">
      <c r="H181" s="18"/>
      <c r="I181" s="18"/>
      <c r="J181" s="18"/>
      <c r="K181" s="18"/>
      <c r="L181" s="18"/>
    </row>
    <row r="182" spans="8:12" ht="12.75">
      <c r="H182" s="18"/>
      <c r="I182" s="18"/>
      <c r="J182" s="18"/>
      <c r="K182" s="18"/>
      <c r="L182" s="18"/>
    </row>
    <row r="183" spans="8:12" ht="12.75">
      <c r="H183" s="18"/>
      <c r="I183" s="18"/>
      <c r="J183" s="18"/>
      <c r="K183" s="18"/>
      <c r="L183" s="18"/>
    </row>
    <row r="184" spans="8:12" ht="12.75">
      <c r="H184" s="18"/>
      <c r="I184" s="18"/>
      <c r="J184" s="18"/>
      <c r="K184" s="18"/>
      <c r="L184" s="18"/>
    </row>
    <row r="185" spans="8:12" ht="12.75">
      <c r="H185" s="18"/>
      <c r="I185" s="18"/>
      <c r="J185" s="18"/>
      <c r="K185" s="18"/>
      <c r="L185" s="18"/>
    </row>
    <row r="186" spans="8:12" ht="12.75">
      <c r="H186" s="18"/>
      <c r="I186" s="18"/>
      <c r="J186" s="18"/>
      <c r="K186" s="18"/>
      <c r="L186" s="18"/>
    </row>
    <row r="187" spans="8:12" ht="12.75">
      <c r="H187" s="18"/>
      <c r="I187" s="18"/>
      <c r="J187" s="18"/>
      <c r="K187" s="18"/>
      <c r="L187" s="18"/>
    </row>
    <row r="188" spans="8:12" ht="12.75">
      <c r="H188" s="18"/>
      <c r="I188" s="18"/>
      <c r="J188" s="18"/>
      <c r="K188" s="18"/>
      <c r="L188" s="18"/>
    </row>
    <row r="189" spans="8:12" ht="12.75">
      <c r="H189" s="18"/>
      <c r="I189" s="18"/>
      <c r="J189" s="18"/>
      <c r="K189" s="18"/>
      <c r="L189" s="18"/>
    </row>
    <row r="190" spans="8:12" ht="12.75">
      <c r="H190" s="18"/>
      <c r="I190" s="18"/>
      <c r="J190" s="18"/>
      <c r="K190" s="18"/>
      <c r="L190" s="18"/>
    </row>
    <row r="191" spans="8:12" ht="12.75">
      <c r="H191" s="18"/>
      <c r="I191" s="18"/>
      <c r="J191" s="18"/>
      <c r="K191" s="18"/>
      <c r="L191" s="18"/>
    </row>
    <row r="192" spans="8:12" ht="12.75">
      <c r="H192" s="18"/>
      <c r="I192" s="18"/>
      <c r="J192" s="18"/>
      <c r="K192" s="18"/>
      <c r="L192" s="18"/>
    </row>
    <row r="193" spans="8:12" ht="12.75">
      <c r="H193" s="18"/>
      <c r="I193" s="18"/>
      <c r="J193" s="18"/>
      <c r="K193" s="18"/>
      <c r="L193" s="18"/>
    </row>
    <row r="194" spans="8:12" ht="12.75">
      <c r="H194" s="18"/>
      <c r="I194" s="18"/>
      <c r="J194" s="18"/>
      <c r="K194" s="18"/>
      <c r="L194" s="18"/>
    </row>
    <row r="195" spans="8:12" ht="12.75">
      <c r="H195" s="18"/>
      <c r="I195" s="18"/>
      <c r="J195" s="18"/>
      <c r="K195" s="18"/>
      <c r="L195" s="18"/>
    </row>
    <row r="196" spans="8:12" ht="12.75">
      <c r="H196" s="18"/>
      <c r="I196" s="18"/>
      <c r="J196" s="18"/>
      <c r="K196" s="18"/>
      <c r="L196" s="18"/>
    </row>
    <row r="197" spans="8:12" ht="12.75">
      <c r="H197" s="18"/>
      <c r="I197" s="18"/>
      <c r="J197" s="18"/>
      <c r="K197" s="18"/>
      <c r="L197" s="18"/>
    </row>
    <row r="198" spans="8:12" ht="12.75">
      <c r="H198" s="18"/>
      <c r="I198" s="18"/>
      <c r="J198" s="18"/>
      <c r="K198" s="18"/>
      <c r="L198" s="18"/>
    </row>
    <row r="199" spans="8:12" ht="12.75">
      <c r="H199" s="18"/>
      <c r="I199" s="18"/>
      <c r="J199" s="18"/>
      <c r="K199" s="18"/>
      <c r="L199" s="18"/>
    </row>
    <row r="200" spans="8:12" ht="12.75">
      <c r="H200" s="18"/>
      <c r="I200" s="18"/>
      <c r="J200" s="18"/>
      <c r="K200" s="18"/>
      <c r="L200" s="18"/>
    </row>
    <row r="201" spans="8:12" ht="12.75">
      <c r="H201" s="18"/>
      <c r="I201" s="18"/>
      <c r="J201" s="18"/>
      <c r="K201" s="18"/>
      <c r="L201" s="18"/>
    </row>
    <row r="202" spans="8:12" ht="12.75">
      <c r="H202" s="18"/>
      <c r="I202" s="18"/>
      <c r="J202" s="18"/>
      <c r="K202" s="18"/>
      <c r="L202" s="18"/>
    </row>
    <row r="203" spans="8:12" ht="12.75">
      <c r="H203" s="18"/>
      <c r="I203" s="18"/>
      <c r="J203" s="18"/>
      <c r="K203" s="18"/>
      <c r="L203" s="18"/>
    </row>
    <row r="204" spans="8:12" ht="12.75">
      <c r="H204" s="18"/>
      <c r="I204" s="18"/>
      <c r="J204" s="18"/>
      <c r="K204" s="18"/>
      <c r="L204" s="18"/>
    </row>
    <row r="205" spans="8:12" ht="12.75">
      <c r="H205" s="18"/>
      <c r="I205" s="18"/>
      <c r="J205" s="18"/>
      <c r="K205" s="18"/>
      <c r="L205" s="18"/>
    </row>
    <row r="206" spans="8:12" ht="12.75">
      <c r="H206" s="18"/>
      <c r="I206" s="18"/>
      <c r="J206" s="18"/>
      <c r="K206" s="18"/>
      <c r="L206" s="18"/>
    </row>
    <row r="207" spans="8:12" ht="12.75">
      <c r="H207" s="18"/>
      <c r="I207" s="18"/>
      <c r="J207" s="18"/>
      <c r="K207" s="18"/>
      <c r="L207" s="18"/>
    </row>
    <row r="208" spans="8:12" ht="12.75">
      <c r="H208" s="18"/>
      <c r="I208" s="18"/>
      <c r="J208" s="18"/>
      <c r="K208" s="18"/>
      <c r="L208" s="18"/>
    </row>
    <row r="209" spans="8:12" ht="12.75">
      <c r="H209" s="18"/>
      <c r="I209" s="18"/>
      <c r="J209" s="18"/>
      <c r="K209" s="18"/>
      <c r="L209" s="18"/>
    </row>
    <row r="210" spans="8:12" ht="12.75">
      <c r="H210" s="18"/>
      <c r="I210" s="18"/>
      <c r="J210" s="18"/>
      <c r="K210" s="18"/>
      <c r="L210" s="18"/>
    </row>
    <row r="211" spans="8:12" ht="12.75">
      <c r="H211" s="18"/>
      <c r="I211" s="18"/>
      <c r="J211" s="18"/>
      <c r="K211" s="18"/>
      <c r="L211" s="18"/>
    </row>
    <row r="212" spans="8:12" ht="12.75">
      <c r="H212" s="18"/>
      <c r="I212" s="18"/>
      <c r="J212" s="18"/>
      <c r="K212" s="18"/>
      <c r="L212" s="18"/>
    </row>
    <row r="213" spans="8:12" ht="12.75">
      <c r="H213" s="18"/>
      <c r="I213" s="18"/>
      <c r="J213" s="18"/>
      <c r="K213" s="18"/>
      <c r="L213" s="18"/>
    </row>
    <row r="214" spans="8:12" ht="12.75">
      <c r="H214" s="18"/>
      <c r="I214" s="18"/>
      <c r="J214" s="18"/>
      <c r="K214" s="18"/>
      <c r="L214" s="18"/>
    </row>
    <row r="215" spans="8:12" ht="12.75">
      <c r="H215" s="18"/>
      <c r="I215" s="18"/>
      <c r="J215" s="18"/>
      <c r="K215" s="18"/>
      <c r="L215" s="18"/>
    </row>
    <row r="216" spans="8:12" ht="12.75">
      <c r="H216" s="18"/>
      <c r="I216" s="18"/>
      <c r="J216" s="18"/>
      <c r="K216" s="18"/>
      <c r="L216" s="18"/>
    </row>
    <row r="217" spans="8:12" ht="12.75">
      <c r="H217" s="18"/>
      <c r="I217" s="18"/>
      <c r="J217" s="18"/>
      <c r="K217" s="18"/>
      <c r="L217" s="18"/>
    </row>
    <row r="218" spans="8:12" ht="12.75">
      <c r="H218" s="18"/>
      <c r="I218" s="18"/>
      <c r="J218" s="18"/>
      <c r="K218" s="18"/>
      <c r="L218" s="18"/>
    </row>
    <row r="219" spans="8:12" ht="12.75">
      <c r="H219" s="18"/>
      <c r="I219" s="18"/>
      <c r="J219" s="18"/>
      <c r="K219" s="18"/>
      <c r="L219" s="18"/>
    </row>
    <row r="220" spans="8:12" ht="12.75">
      <c r="H220" s="18"/>
      <c r="I220" s="18"/>
      <c r="J220" s="18"/>
      <c r="K220" s="18"/>
      <c r="L220" s="18"/>
    </row>
    <row r="221" spans="8:12" ht="12.75">
      <c r="H221" s="18"/>
      <c r="I221" s="18"/>
      <c r="J221" s="18"/>
      <c r="K221" s="18"/>
      <c r="L221" s="18"/>
    </row>
    <row r="222" spans="8:12" ht="12.75">
      <c r="H222" s="18"/>
      <c r="I222" s="18"/>
      <c r="J222" s="18"/>
      <c r="K222" s="18"/>
      <c r="L222" s="18"/>
    </row>
    <row r="223" spans="8:12" ht="12.75">
      <c r="H223" s="18"/>
      <c r="I223" s="18"/>
      <c r="J223" s="18"/>
      <c r="K223" s="18"/>
      <c r="L223" s="18"/>
    </row>
    <row r="224" spans="8:12" ht="12.75">
      <c r="H224" s="18"/>
      <c r="I224" s="18"/>
      <c r="J224" s="18"/>
      <c r="K224" s="18"/>
      <c r="L224" s="18"/>
    </row>
    <row r="225" spans="8:12" ht="12.75">
      <c r="H225" s="18"/>
      <c r="I225" s="18"/>
      <c r="J225" s="18"/>
      <c r="K225" s="18"/>
      <c r="L225" s="18"/>
    </row>
    <row r="226" spans="8:12" ht="12.75">
      <c r="H226" s="18"/>
      <c r="I226" s="18"/>
      <c r="J226" s="18"/>
      <c r="K226" s="18"/>
      <c r="L226" s="18"/>
    </row>
    <row r="227" spans="8:12" ht="12.75">
      <c r="H227" s="18"/>
      <c r="I227" s="18"/>
      <c r="J227" s="18"/>
      <c r="K227" s="18"/>
      <c r="L227" s="18"/>
    </row>
    <row r="228" spans="8:12" ht="12.75">
      <c r="H228" s="18"/>
      <c r="I228" s="18"/>
      <c r="J228" s="18"/>
      <c r="K228" s="18"/>
      <c r="L228" s="18"/>
    </row>
    <row r="229" spans="8:12" ht="12.75">
      <c r="H229" s="18"/>
      <c r="I229" s="18"/>
      <c r="J229" s="18"/>
      <c r="K229" s="18"/>
      <c r="L229" s="18"/>
    </row>
    <row r="230" spans="8:12" ht="12.75">
      <c r="H230" s="18"/>
      <c r="I230" s="18"/>
      <c r="J230" s="18"/>
      <c r="K230" s="18"/>
      <c r="L230" s="18"/>
    </row>
    <row r="231" spans="8:12" ht="12.75">
      <c r="H231" s="18"/>
      <c r="I231" s="18"/>
      <c r="J231" s="18"/>
      <c r="K231" s="18"/>
      <c r="L231" s="18"/>
    </row>
    <row r="232" spans="8:12" ht="12.75">
      <c r="H232" s="18"/>
      <c r="I232" s="18"/>
      <c r="J232" s="18"/>
      <c r="K232" s="18"/>
      <c r="L232" s="18"/>
    </row>
    <row r="233" spans="8:12" ht="12.75">
      <c r="H233" s="18"/>
      <c r="I233" s="18"/>
      <c r="J233" s="18"/>
      <c r="K233" s="18"/>
      <c r="L233" s="18"/>
    </row>
    <row r="234" spans="8:12" ht="12.75">
      <c r="H234" s="18"/>
      <c r="I234" s="18"/>
      <c r="J234" s="18"/>
      <c r="K234" s="18"/>
      <c r="L234" s="18"/>
    </row>
    <row r="235" spans="8:12" ht="12.75">
      <c r="H235" s="18"/>
      <c r="I235" s="18"/>
      <c r="J235" s="18"/>
      <c r="K235" s="18"/>
      <c r="L235" s="18"/>
    </row>
    <row r="236" spans="8:12" ht="12.75">
      <c r="H236" s="18"/>
      <c r="I236" s="18"/>
      <c r="J236" s="18"/>
      <c r="K236" s="18"/>
      <c r="L236" s="18"/>
    </row>
    <row r="237" spans="8:12" ht="12.75">
      <c r="H237" s="18"/>
      <c r="I237" s="18"/>
      <c r="J237" s="18"/>
      <c r="K237" s="18"/>
      <c r="L237" s="18"/>
    </row>
    <row r="238" spans="8:12" ht="12.75">
      <c r="H238" s="18"/>
      <c r="I238" s="18"/>
      <c r="J238" s="18"/>
      <c r="K238" s="18"/>
      <c r="L238" s="18"/>
    </row>
    <row r="239" spans="8:12" ht="12.75">
      <c r="H239" s="18"/>
      <c r="I239" s="18"/>
      <c r="J239" s="18"/>
      <c r="K239" s="18"/>
      <c r="L239" s="18"/>
    </row>
    <row r="240" spans="8:12" ht="12.75">
      <c r="H240" s="18"/>
      <c r="I240" s="18"/>
      <c r="J240" s="18"/>
      <c r="K240" s="18"/>
      <c r="L240" s="18"/>
    </row>
    <row r="241" spans="8:12" ht="12.75">
      <c r="H241" s="18"/>
      <c r="I241" s="18"/>
      <c r="J241" s="18"/>
      <c r="K241" s="18"/>
      <c r="L241" s="18"/>
    </row>
    <row r="242" spans="8:12" ht="12.75">
      <c r="H242" s="18"/>
      <c r="I242" s="18"/>
      <c r="J242" s="18"/>
      <c r="K242" s="18"/>
      <c r="L242" s="18"/>
    </row>
    <row r="243" spans="8:12" ht="12.75">
      <c r="H243" s="18"/>
      <c r="I243" s="18"/>
      <c r="J243" s="18"/>
      <c r="K243" s="18"/>
      <c r="L243" s="18"/>
    </row>
    <row r="244" spans="8:12" ht="12.75">
      <c r="H244" s="18"/>
      <c r="I244" s="18"/>
      <c r="J244" s="18"/>
      <c r="K244" s="18"/>
      <c r="L244" s="18"/>
    </row>
    <row r="245" spans="8:12" ht="12.75">
      <c r="H245" s="18"/>
      <c r="I245" s="18"/>
      <c r="J245" s="18"/>
      <c r="K245" s="18"/>
      <c r="L245" s="18"/>
    </row>
    <row r="246" spans="8:12" ht="12.75">
      <c r="H246" s="18"/>
      <c r="I246" s="18"/>
      <c r="J246" s="18"/>
      <c r="K246" s="18"/>
      <c r="L246" s="18"/>
    </row>
    <row r="247" spans="8:12" ht="12.75">
      <c r="H247" s="18"/>
      <c r="I247" s="18"/>
      <c r="J247" s="18"/>
      <c r="K247" s="18"/>
      <c r="L247" s="18"/>
    </row>
    <row r="248" spans="8:12" ht="12.75">
      <c r="H248" s="18"/>
      <c r="I248" s="18"/>
      <c r="J248" s="18"/>
      <c r="K248" s="18"/>
      <c r="L248" s="18"/>
    </row>
    <row r="249" spans="8:12" ht="12.75">
      <c r="H249" s="18"/>
      <c r="I249" s="18"/>
      <c r="J249" s="18"/>
      <c r="K249" s="18"/>
      <c r="L249" s="18"/>
    </row>
    <row r="250" spans="8:12" ht="12.75">
      <c r="H250" s="18"/>
      <c r="I250" s="18"/>
      <c r="J250" s="18"/>
      <c r="K250" s="18"/>
      <c r="L250" s="18"/>
    </row>
    <row r="251" spans="8:12" ht="12.75">
      <c r="H251" s="18"/>
      <c r="I251" s="18"/>
      <c r="J251" s="18"/>
      <c r="K251" s="18"/>
      <c r="L251" s="18"/>
    </row>
    <row r="252" spans="8:12" ht="12.75">
      <c r="H252" s="18"/>
      <c r="I252" s="18"/>
      <c r="J252" s="18"/>
      <c r="K252" s="18"/>
      <c r="L252" s="18"/>
    </row>
    <row r="253" spans="8:12" ht="12.75">
      <c r="H253" s="18"/>
      <c r="I253" s="18"/>
      <c r="J253" s="18"/>
      <c r="K253" s="18"/>
      <c r="L253" s="18"/>
    </row>
    <row r="254" spans="8:12" ht="12.75">
      <c r="H254" s="18"/>
      <c r="I254" s="18"/>
      <c r="J254" s="18"/>
      <c r="K254" s="18"/>
      <c r="L254" s="18"/>
    </row>
    <row r="255" spans="8:12" ht="12.75">
      <c r="H255" s="18"/>
      <c r="I255" s="18"/>
      <c r="J255" s="18"/>
      <c r="K255" s="18"/>
      <c r="L255" s="18"/>
    </row>
    <row r="256" spans="8:12" ht="12.75">
      <c r="H256" s="18"/>
      <c r="I256" s="18"/>
      <c r="J256" s="18"/>
      <c r="K256" s="18"/>
      <c r="L256" s="18"/>
    </row>
    <row r="257" spans="8:12" ht="12.75">
      <c r="H257" s="18"/>
      <c r="I257" s="18"/>
      <c r="J257" s="18"/>
      <c r="K257" s="18"/>
      <c r="L257" s="18"/>
    </row>
    <row r="258" spans="8:12" ht="12.75">
      <c r="H258" s="18"/>
      <c r="I258" s="18"/>
      <c r="J258" s="18"/>
      <c r="K258" s="18"/>
      <c r="L258" s="18"/>
    </row>
    <row r="259" spans="8:12" ht="12.75">
      <c r="H259" s="18"/>
      <c r="I259" s="18"/>
      <c r="J259" s="18"/>
      <c r="K259" s="18"/>
      <c r="L259" s="18"/>
    </row>
    <row r="260" spans="8:12" ht="12.75">
      <c r="H260" s="18"/>
      <c r="I260" s="18"/>
      <c r="J260" s="18"/>
      <c r="K260" s="18"/>
      <c r="L260" s="18"/>
    </row>
    <row r="261" spans="8:12" ht="12.75">
      <c r="H261" s="18"/>
      <c r="I261" s="18"/>
      <c r="J261" s="18"/>
      <c r="K261" s="18"/>
      <c r="L261" s="18"/>
    </row>
    <row r="262" spans="8:12" ht="12.75">
      <c r="H262" s="18"/>
      <c r="I262" s="18"/>
      <c r="J262" s="18"/>
      <c r="K262" s="18"/>
      <c r="L262" s="18"/>
    </row>
    <row r="263" spans="8:12" ht="12.75">
      <c r="H263" s="18"/>
      <c r="I263" s="18"/>
      <c r="J263" s="18"/>
      <c r="K263" s="18"/>
      <c r="L263" s="18"/>
    </row>
    <row r="264" spans="8:12" ht="12.75">
      <c r="H264" s="18"/>
      <c r="I264" s="18"/>
      <c r="J264" s="18"/>
      <c r="K264" s="18"/>
      <c r="L264" s="18"/>
    </row>
    <row r="265" spans="8:12" ht="12.75">
      <c r="H265" s="18"/>
      <c r="I265" s="18"/>
      <c r="J265" s="18"/>
      <c r="K265" s="18"/>
      <c r="L265" s="18"/>
    </row>
    <row r="266" spans="8:12" ht="12.75">
      <c r="H266" s="18"/>
      <c r="I266" s="18"/>
      <c r="J266" s="18"/>
      <c r="K266" s="18"/>
      <c r="L266" s="18"/>
    </row>
    <row r="267" spans="8:12" ht="12.75">
      <c r="H267" s="18"/>
      <c r="I267" s="18"/>
      <c r="J267" s="18"/>
      <c r="K267" s="18"/>
      <c r="L267" s="18"/>
    </row>
    <row r="268" spans="8:12" ht="12.75">
      <c r="H268" s="18"/>
      <c r="I268" s="18"/>
      <c r="J268" s="18"/>
      <c r="K268" s="18"/>
      <c r="L268" s="18"/>
    </row>
    <row r="269" spans="8:12" ht="12.75">
      <c r="H269" s="18"/>
      <c r="I269" s="18"/>
      <c r="J269" s="18"/>
      <c r="K269" s="18"/>
      <c r="L269" s="18"/>
    </row>
    <row r="270" spans="8:12" ht="12.75">
      <c r="H270" s="18"/>
      <c r="I270" s="18"/>
      <c r="J270" s="18"/>
      <c r="K270" s="18"/>
      <c r="L270" s="18"/>
    </row>
    <row r="271" spans="8:12" ht="12.75">
      <c r="H271" s="18"/>
      <c r="I271" s="18"/>
      <c r="J271" s="18"/>
      <c r="K271" s="18"/>
      <c r="L271" s="18"/>
    </row>
    <row r="272" spans="8:12" ht="12.75">
      <c r="H272" s="18"/>
      <c r="I272" s="18"/>
      <c r="J272" s="18"/>
      <c r="K272" s="18"/>
      <c r="L272" s="18"/>
    </row>
    <row r="273" spans="8:12" ht="12.75">
      <c r="H273" s="18"/>
      <c r="I273" s="18"/>
      <c r="J273" s="18"/>
      <c r="K273" s="18"/>
      <c r="L273" s="18"/>
    </row>
    <row r="274" spans="8:12" ht="12.75">
      <c r="H274" s="18"/>
      <c r="I274" s="18"/>
      <c r="J274" s="18"/>
      <c r="K274" s="18"/>
      <c r="L274" s="18"/>
    </row>
    <row r="275" spans="8:12" ht="12.75">
      <c r="H275" s="18"/>
      <c r="I275" s="18"/>
      <c r="J275" s="18"/>
      <c r="K275" s="18"/>
      <c r="L275" s="18"/>
    </row>
    <row r="276" spans="8:12" ht="12.75">
      <c r="H276" s="18"/>
      <c r="I276" s="18"/>
      <c r="J276" s="18"/>
      <c r="K276" s="18"/>
      <c r="L276" s="18"/>
    </row>
    <row r="277" spans="8:12" ht="12.75">
      <c r="H277" s="18"/>
      <c r="I277" s="18"/>
      <c r="J277" s="18"/>
      <c r="K277" s="18"/>
      <c r="L277" s="18"/>
    </row>
    <row r="278" spans="8:12" ht="12.75">
      <c r="H278" s="18"/>
      <c r="I278" s="18"/>
      <c r="J278" s="18"/>
      <c r="K278" s="18"/>
      <c r="L278" s="18"/>
    </row>
    <row r="279" spans="8:12" ht="12.75">
      <c r="H279" s="18"/>
      <c r="I279" s="18"/>
      <c r="J279" s="18"/>
      <c r="K279" s="18"/>
      <c r="L279" s="18"/>
    </row>
    <row r="280" spans="8:12" ht="12.75">
      <c r="H280" s="18"/>
      <c r="I280" s="18"/>
      <c r="J280" s="18"/>
      <c r="K280" s="18"/>
      <c r="L280" s="18"/>
    </row>
    <row r="281" spans="8:12" ht="12.75">
      <c r="H281" s="18"/>
      <c r="I281" s="18"/>
      <c r="J281" s="18"/>
      <c r="K281" s="18"/>
      <c r="L281" s="18"/>
    </row>
    <row r="282" spans="8:12" ht="12.75">
      <c r="H282" s="18"/>
      <c r="I282" s="18"/>
      <c r="J282" s="18"/>
      <c r="K282" s="18"/>
      <c r="L282" s="18"/>
    </row>
    <row r="283" spans="8:12" ht="12.75">
      <c r="H283" s="18"/>
      <c r="I283" s="18"/>
      <c r="J283" s="18"/>
      <c r="K283" s="18"/>
      <c r="L283" s="18"/>
    </row>
    <row r="284" spans="8:12" ht="12.75">
      <c r="H284" s="18"/>
      <c r="I284" s="18"/>
      <c r="J284" s="18"/>
      <c r="K284" s="18"/>
      <c r="L284" s="18"/>
    </row>
    <row r="285" spans="8:12" ht="12.75">
      <c r="H285" s="18"/>
      <c r="I285" s="18"/>
      <c r="J285" s="18"/>
      <c r="K285" s="18"/>
      <c r="L285" s="18"/>
    </row>
    <row r="286" spans="8:12" ht="12.75">
      <c r="H286" s="18"/>
      <c r="I286" s="18"/>
      <c r="J286" s="18"/>
      <c r="K286" s="18"/>
      <c r="L286" s="18"/>
    </row>
    <row r="287" spans="8:12" ht="12.75">
      <c r="H287" s="18"/>
      <c r="I287" s="18"/>
      <c r="J287" s="18"/>
      <c r="K287" s="18"/>
      <c r="L287" s="18"/>
    </row>
    <row r="288" spans="8:12" ht="12.75">
      <c r="H288" s="18"/>
      <c r="I288" s="18"/>
      <c r="J288" s="18"/>
      <c r="K288" s="18"/>
      <c r="L288" s="18"/>
    </row>
    <row r="289" spans="8:12" ht="12.75">
      <c r="H289" s="18"/>
      <c r="I289" s="18"/>
      <c r="J289" s="18"/>
      <c r="K289" s="18"/>
      <c r="L289" s="18"/>
    </row>
    <row r="290" spans="8:12" ht="12.75">
      <c r="H290" s="18"/>
      <c r="I290" s="18"/>
      <c r="J290" s="18"/>
      <c r="K290" s="18"/>
      <c r="L290" s="18"/>
    </row>
    <row r="291" spans="8:12" ht="12.75">
      <c r="H291" s="18"/>
      <c r="I291" s="18"/>
      <c r="J291" s="18"/>
      <c r="K291" s="18"/>
      <c r="L291" s="18"/>
    </row>
    <row r="292" spans="8:12" ht="12.75">
      <c r="H292" s="18"/>
      <c r="I292" s="18"/>
      <c r="J292" s="18"/>
      <c r="K292" s="18"/>
      <c r="L292" s="18"/>
    </row>
    <row r="293" spans="8:12" ht="12.75">
      <c r="H293" s="18"/>
      <c r="I293" s="18"/>
      <c r="J293" s="18"/>
      <c r="K293" s="18"/>
      <c r="L293" s="18"/>
    </row>
    <row r="294" spans="8:12" ht="12.75">
      <c r="H294" s="18"/>
      <c r="I294" s="18"/>
      <c r="J294" s="18"/>
      <c r="K294" s="18"/>
      <c r="L294" s="18"/>
    </row>
    <row r="295" spans="8:12" ht="12.75">
      <c r="H295" s="18"/>
      <c r="I295" s="18"/>
      <c r="J295" s="18"/>
      <c r="K295" s="18"/>
      <c r="L295" s="18"/>
    </row>
    <row r="296" spans="8:12" ht="12.75">
      <c r="H296" s="18"/>
      <c r="I296" s="18"/>
      <c r="J296" s="18"/>
      <c r="K296" s="18"/>
      <c r="L296" s="18"/>
    </row>
    <row r="297" spans="8:12" ht="12.75">
      <c r="H297" s="18"/>
      <c r="I297" s="18"/>
      <c r="J297" s="18"/>
      <c r="K297" s="18"/>
      <c r="L297" s="18"/>
    </row>
    <row r="298" spans="8:12" ht="12.75">
      <c r="H298" s="18"/>
      <c r="I298" s="18"/>
      <c r="J298" s="18"/>
      <c r="K298" s="18"/>
      <c r="L298" s="18"/>
    </row>
  </sheetData>
  <mergeCells count="9">
    <mergeCell ref="A1:H1"/>
    <mergeCell ref="A2:H2"/>
    <mergeCell ref="G5:H5"/>
    <mergeCell ref="G6:G7"/>
    <mergeCell ref="E6:E7"/>
    <mergeCell ref="A5:B7"/>
    <mergeCell ref="C5:D5"/>
    <mergeCell ref="E5:F5"/>
    <mergeCell ref="C6:C7"/>
  </mergeCells>
  <printOptions horizontalCentered="1"/>
  <pageMargins left="1.062992125984252" right="0.7874015748031497" top="1.1811023622047245" bottom="0.98425196850393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</dc:creator>
  <cp:keywords/>
  <dc:description/>
  <cp:lastModifiedBy>PRESIDENCIA DA REPUBLICA</cp:lastModifiedBy>
  <cp:lastPrinted>2001-02-02T12:59:21Z</cp:lastPrinted>
  <dcterms:created xsi:type="dcterms:W3CDTF">1999-06-09T13:48:47Z</dcterms:created>
  <dcterms:modified xsi:type="dcterms:W3CDTF">2001-02-06T22:56:16Z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